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Desktop\Desktop\Έντυπα Ιστοσελίδας\2023\Οκτ 2023\"/>
    </mc:Choice>
  </mc:AlternateContent>
  <xr:revisionPtr revIDLastSave="0" documentId="13_ncr:1_{448A8417-DCBA-488E-AC85-7DE006A88E2B}" xr6:coauthVersionLast="47" xr6:coauthVersionMax="47" xr10:uidLastSave="{00000000-0000-0000-0000-000000000000}"/>
  <bookViews>
    <workbookView xWindow="-120" yWindow="-120" windowWidth="29040" windowHeight="15840" tabRatio="905" firstSheet="1" activeTab="1" xr2:uid="{00000000-000D-0000-FFFF-FFFF00000000}"/>
  </bookViews>
  <sheets>
    <sheet name="ΚΡΑΤΙΚΟΙ ΥΠΑΛΛΗΛΟΙ (1.1.2019)" sheetId="31" state="hidden" r:id="rId1"/>
    <sheet name="ΚΡ. ΥΠΑΛΛΗΛΟΙ-ΣΥΝΟΠΤ 6.2023" sheetId="45" r:id="rId2"/>
  </sheets>
  <definedNames>
    <definedName name="_xlnm.Print_Area" localSheetId="1">'ΚΡ. ΥΠΑΛΛΗΛΟΙ-ΣΥΝΟΠΤ 6.2023'!$A$1:$I$207</definedName>
    <definedName name="_xlnm.Print_Area" localSheetId="0">'ΚΡΑΤΙΚΟΙ ΥΠΑΛΛΗΛΟΙ (1.1.2019)'!$A$1:$L$204</definedName>
    <definedName name="_xlnm.Print_Titles" localSheetId="1">'ΚΡ. ΥΠΑΛΛΗΛΟΙ-ΣΥΝΟΠΤ 6.2023'!$1:$3</definedName>
    <definedName name="_xlnm.Print_Titles" localSheetId="0">'ΚΡΑΤΙΚΟΙ ΥΠΑΛΛΗΛΟΙ (1.1.2019)'!$1:$3</definedName>
  </definedNames>
  <calcPr calcId="191029" fullPrecision="0"/>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<sst xmlns="http://schemas.openxmlformats.org/spreadsheetml/2006/main" count="684" uniqueCount="115">
  <si>
    <t>ΚΑΘΑΡΟΣ ΕΤΗΣΙΟΣ ΜΙΣΘΟΣ ΠΡΙΝ ΑΠΌ Φ.ΕΙΣ.</t>
  </si>
  <si>
    <t>ΚΛΙΜΑΚΕΣ</t>
  </si>
  <si>
    <t>ΕΤΗΣΙΑ ΜΙΣΘΟΔΟΣΙΑ (€)</t>
  </si>
  <si>
    <t>ΜΗΝΙΑΙΑ ΜΙΣΘΟΔΟΣΙΑ (€)</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</si>
  <si>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</si>
  <si>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</si>
  <si>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</si>
  <si>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</si>
  <si>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</si>
  <si>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</si>
  <si>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</si>
  <si>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</si>
  <si>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</si>
  <si>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</si>
  <si>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</si>
  <si>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</si>
  <si>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</si>
  <si>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</si>
  <si>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</si>
  <si>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</si>
  <si>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</si>
  <si>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</si>
  <si>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</si>
  <si>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</si>
  <si>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</si>
  <si>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</si>
  <si>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</si>
  <si>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</si>
  <si>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</si>
  <si>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</si>
  <si>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</si>
  <si>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</si>
  <si>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</si>
  <si>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</si>
  <si>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</si>
  <si>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</si>
  <si>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</si>
  <si>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</si>
  <si>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</si>
  <si>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</si>
  <si>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</si>
  <si>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</si>
  <si>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</si>
  <si>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</si>
  <si>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</si>
  <si>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</si>
  <si>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</si>
  <si>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</si>
  <si>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</si>
  <si>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</si>
  <si>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</si>
  <si>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</si>
  <si>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</si>
  <si>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</si>
  <si>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</si>
  <si>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</si>
  <si>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</si>
  <si>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</si>
  <si>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</si>
  <si>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</si>
  <si>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</si>
  <si>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</si>
  <si>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</si>
  <si>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</si>
  <si>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</si>
  <si>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</si>
  <si>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</si>
  <si>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</si>
  <si>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</si>
  <si>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</si>
  <si>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</si>
  <si>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</si>
  <si>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</si>
  <si>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</si>
  <si>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</si>
  <si>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</si>
  <si>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</si>
  <si>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</si>
  <si>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</si>
  <si>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</si>
  <si>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</si>
  <si>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</si>
  <si>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ΑΚΑΘΑΡΙΣΤΟΣ ΜΗΝΙΑΙΟΣ ΜΙΣΘΟΣ </t>
  </si>
  <si>
    <t>ΣΗΜΕΙΩΣΕΙΣ:</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</si>
  <si>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</si>
  <si>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</si>
  <si>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</si>
  <si>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</si>
  <si>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</si>
  <si>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</si>
  <si>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</si>
  <si>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</si>
  <si>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</si>
  <si>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</si>
  <si>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</si>
  <si>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</si>
  <si>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</si>
  <si>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ΕΤΗΣΙΟΣ ΤΙΜΑΡΙΘΜΟΣ
€</t>
  </si>
  <si>
    <t>ΜΙΣΘΟΙ ΚΑΙ ΩΡΙΑΙΑ ΥΠΕΡΩΡΙΑΚΗ ΑΜΟΙΒΗ ΑΠΟ 01/01/2019</t>
  </si>
  <si>
    <t>Μείωση Κλ. Εισδ.</t>
  </si>
  <si>
    <t>ΚΑΘΑΡΟΣ ΜΗΝΙΑΙΟΣ ΜΙΣΘΟΣ ΠΡΙΝ ΑΠΟ Φ.ΕΙΣΟΔ.</t>
  </si>
  <si>
    <t>ΚΑΘΑΡΟΣ ΜΗΝΙΑΙΟΣ ΜΙΣΘΟΣ ΜΕΤΑ ΑΠΟ Φ.ΕΙΣΟΔ.</t>
  </si>
  <si>
    <t xml:space="preserve">ΑΚΑΘΑΡΙΣΤΟΣ ΕΤΗΣΙΟΣ ΜΙΣΘΟΣ
 (13 ΜΗΝΩΝ)
</t>
  </si>
  <si>
    <t xml:space="preserve">2. Η φορολογία υπολογίζεται βάσει των πιο πάνω εισοδημάτων και αποκοπών χωρίς να λαμβάνονται υπόψη τύχον άλλα εισοδήματα ή άλλες φορολογικές απαλλαγές/εκπτώσεις. </t>
  </si>
  <si>
    <t>3. Στον υπολογισμό των ετήσιων αποκοπών σημειώνεται ότι δεν γίνεται αποκοπή επί 13ου μισθού για το σχέδιο σύνταξης και το ταμείο χηρών. Επίσης δεν αποκόπτονται επί 13ου μισθού ειφορές στο ΤΚΑ εάν οι ετήσιες απολαβές (12 μηνών) υπερβαίνουν τις €60.060</t>
  </si>
  <si>
    <t>4. Οι Διευθυντές των Τμημάτων/Υπηρεσιών με κλίμακες Α15 και Α16 λαμβάνουν επιπρόσθετα επίδομα φιλοξενίας ύψους €3.780 το χρόνο και οι Διευθυντές με κλίμακα Α15(Ι) €2.160 το χρόνο.</t>
  </si>
  <si>
    <t>A11(59664)</t>
  </si>
  <si>
    <t>Α12(63069)</t>
  </si>
  <si>
    <t>Α12(65766)</t>
  </si>
  <si>
    <t>A13(71825)</t>
  </si>
  <si>
    <t>Α11(i)</t>
  </si>
  <si>
    <t>ΜΙΣΘΟΔΟΣΙΑ ΚΡΑΤΙΚΩΝ ΥΠΑΛΛΗΛΩΝ ΣΕ ΣΥΝΤΑΞΙΜΗ ΘΕΣΗ ΑΠΟ 01/06/2023 (ΣΥΝΟΠΤΙΚΟΣ ΠΙΝΑΚΑΣ)</t>
  </si>
  <si>
    <t>1. Οι αποκοπές αφορούν σε κρατικούς υπαλλήλους που κατέχουν συντάξιμη θέση.</t>
  </si>
  <si>
    <t>5. Οι ετήσιες απολαβές υπολογίστηκαν με βάση τον τιμάριθμο του μηνός Ιουνίου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</si>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</sst>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68">
    <xf numFmtId="0" fontId="0" fillId="0" borderId="0" xfId="0"/>
    <xf numFmtId="4" fontId="0" fillId="0" borderId="0" xfId="0" applyNumberFormat="1"/>
    <xf numFmtId="0" fontId="0" fillId="0" borderId="9" xfId="0" applyBorder="1"/>
    <xf numFmtId="4" fontId="0" fillId="0" borderId="9" xfId="0" applyNumberFormat="1" applyBorder="1"/>
    <xf numFmtId="4" fontId="0" fillId="0" borderId="0" xfId="0" applyNumberFormat="1" applyAlignment="1">
      <alignment wrapText="1"/>
    </xf>
    <xf numFmtId="0" fontId="1" fillId="0" borderId="6" xfId="0" applyFont="1" applyBorder="1" applyAlignment="1">
      <alignment horizontal="center"/>
    </xf>
    <xf numFmtId="3" fontId="0" fillId="0" borderId="0" xfId="0" applyNumberFormat="1"/>
    <xf numFmtId="4" fontId="1" fillId="0" borderId="0" xfId="0" applyNumberFormat="1" applyFont="1"/>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7" xfId="0" applyBorder="1"/>
    <xf numFmtId="3" fontId="0" fillId="0" borderId="17"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1" fillId="0" borderId="7" xfId="0" applyNumberFormat="1" applyFon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0" fillId="0" borderId="10" xfId="0" applyNumberFormat="1" applyBorder="1"/>
    <xf numFmtId="0" fontId="5" fillId="0" borderId="0" xfId="0" applyFont="1" applyAlignment="1">
      <alignment vertical="center" wrapText="1"/>
    </xf>
    <xf numFmtId="0" fontId="5" fillId="0" borderId="17" xfId="0" applyFont="1" applyBorder="1" applyAlignment="1">
      <alignment vertical="center" wrapText="1"/>
    </xf>
    <xf numFmtId="0" fontId="3" fillId="0" borderId="4" xfId="0" applyFont="1" applyBorder="1" applyAlignment="1">
      <alignment horizontal="center" vertical="center" wrapText="1"/>
    </xf>
    <xf numFmtId="4" fontId="3" fillId="5"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1" fillId="0" borderId="19" xfId="0" applyFont="1" applyBorder="1" applyAlignment="1">
      <alignment horizontal="center" vertical="center" wrapText="1"/>
    </xf>
    <xf numFmtId="4" fontId="1" fillId="2" borderId="18"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1" fillId="4" borderId="0" xfId="0" applyNumberFormat="1" applyFont="1" applyFill="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2" fillId="0" borderId="13" xfId="0" applyFont="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7" xfId="0" applyBorder="1" applyAlignment="1">
      <alignment horizontal="left" wrapText="1"/>
    </xf>
  </cellXfs>
  <cellStyles count="1">
    <cellStyle name="Normal" xfId="0" builtinId="0"/>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30" customWidth="1"/>
    <col min="2" max="2" width="8.85546875" customWidth="1"/>
    <col min="3" max="3" width="13" style="6" customWidth="1"/>
    <col min="4" max="4" width="13.28515625" style="6" customWidth="1"/>
    <col min="5" max="5" width="12.28515625" customWidth="1"/>
    <col min="6" max="6" width="15" customWidth="1"/>
    <col min="7" max="7" width="16.140625" customWidth="1"/>
    <col min="8" max="8" width="14" style="7" customWidth="1"/>
    <col min="9" max="9" width="1.5703125" style="1" customWidth="1"/>
    <col min="10" max="10" width="6.140625" customWidth="1"/>
    <col min="11" max="11" width="7.28515625" customWidth="1"/>
    <col min="12" max="12" width="3.28515625" customWidth="1"/>
  </cols>
  <sheetData>
    <row r="1" spans="1:13" ht="18" thickBot="1" x14ac:dyDescent="0.35">
      <c r="A1" s="59" t="s">
        <v>98</v>
      </c>
      <c r="B1" s="60"/>
      <c r="C1" s="60"/>
      <c r="D1" s="60"/>
      <c r="E1" s="60"/>
      <c r="F1" s="60"/>
      <c r="G1" s="60"/>
      <c r="H1" s="60"/>
      <c r="I1" s="60"/>
      <c r="J1" s="23"/>
      <c r="K1" s="23"/>
      <c r="L1" s="23"/>
    </row>
    <row r="2" spans="1:13" ht="15" customHeight="1" thickBot="1" x14ac:dyDescent="0.3">
      <c r="A2" s="61" t="s">
        <v>1</v>
      </c>
      <c r="B2" s="62"/>
      <c r="C2" s="62" t="s">
        <v>2</v>
      </c>
      <c r="D2" s="62"/>
      <c r="E2" s="62"/>
      <c r="F2" s="62"/>
      <c r="G2" s="62"/>
      <c r="H2" s="62"/>
      <c r="I2" s="8"/>
    </row>
    <row r="3" spans="1:13" s="16" customFormat="1" ht="90.75" customHeight="1" thickBot="1" x14ac:dyDescent="0.25">
      <c r="A3" s="9" t="s">
        <v>5</v>
      </c>
      <c r="B3" s="10" t="s">
        <v>6</v>
      </c>
      <c r="C3" s="11" t="s">
        <v>7</v>
      </c>
      <c r="D3" s="11" t="s">
        <v>8</v>
      </c>
      <c r="E3" s="12" t="s">
        <v>97</v>
      </c>
      <c r="F3" s="12" t="s">
        <v>9</v>
      </c>
      <c r="G3" s="13" t="s">
        <v>10</v>
      </c>
      <c r="H3" s="13" t="s">
        <v>11</v>
      </c>
      <c r="I3" s="14"/>
      <c r="J3" s="15" t="s">
        <v>12</v>
      </c>
      <c r="K3" s="15" t="s">
        <v>13</v>
      </c>
    </row>
    <row r="4" spans="1:13" ht="15.75" thickBot="1" x14ac:dyDescent="0.3">
      <c r="A4" s="17" t="s">
        <v>14</v>
      </c>
      <c r="B4" t="s">
        <v>15</v>
      </c>
      <c r="D4" s="6">
        <v>15051</v>
      </c>
      <c r="E4" s="1" t="e">
        <f>IF(IF((D4)&lt;#REF!,#REF!,(D4)*#REF!)&lt;#REF!,#REF!,IF((D4)&lt;#REF!,#REF!,(D4)*#REF!))</f>
        <v>#REF!</v>
      </c>
      <c r="F4" s="1" t="e">
        <f>D4+E4</f>
        <v>#REF!</v>
      </c>
      <c r="G4" s="1" t="e">
        <f>F4/12</f>
        <v>#REF!</v>
      </c>
      <c r="H4" s="1" t="e">
        <f>G4*13</f>
        <v>#REF!</v>
      </c>
      <c r="I4" s="18"/>
      <c r="J4" s="1" t="e">
        <f>((F4+F16)/2)/1956</f>
        <v>#REF!</v>
      </c>
      <c r="K4" s="1" t="e">
        <f>((F4+F16)/2)/2085</f>
        <v>#REF!</v>
      </c>
      <c r="M4" s="1"/>
    </row>
    <row r="5" spans="1:13" x14ac:dyDescent="0.25">
      <c r="A5" s="19"/>
      <c r="B5" t="s">
        <v>16</v>
      </c>
      <c r="C5" s="6">
        <f>D5-D4</f>
        <v>73</v>
      </c>
      <c r="D5" s="6">
        <v>15124</v>
      </c>
      <c r="E5" s="1" t="e">
        <f>IF(IF((D5)&lt;#REF!,#REF!,(D5)*#REF!)&lt;#REF!,#REF!,IF((D5)&lt;#REF!,#REF!,(D5)*#REF!))</f>
        <v>#REF!</v>
      </c>
      <c r="F5" s="1" t="e">
        <f t="shared" ref="F5:F68" si="0">D5+E5</f>
        <v>#REF!</v>
      </c>
      <c r="G5" s="1" t="e">
        <f t="shared" ref="G5:G68" si="1">F5/12</f>
        <v>#REF!</v>
      </c>
      <c r="H5" s="1" t="e">
        <f t="shared" ref="H5:H68" si="2">G5*13</f>
        <v>#REF!</v>
      </c>
      <c r="I5" s="18"/>
      <c r="J5" s="1"/>
      <c r="K5" s="1"/>
    </row>
    <row r="6" spans="1:13" x14ac:dyDescent="0.25">
      <c r="A6" s="19"/>
      <c r="B6" t="s">
        <v>17</v>
      </c>
      <c r="C6" s="6">
        <f t="shared" ref="C6:C69" si="3">D6-D5</f>
        <v>73</v>
      </c>
      <c r="D6" s="6">
        <v>15197</v>
      </c>
      <c r="E6" s="1" t="e">
        <f>IF(IF((D6)&lt;#REF!,#REF!,(D6)*#REF!)&lt;#REF!,#REF!,IF((D6)&lt;#REF!,#REF!,(D6)*#REF!))</f>
        <v>#REF!</v>
      </c>
      <c r="F6" s="1" t="e">
        <f t="shared" si="0"/>
        <v>#REF!</v>
      </c>
      <c r="G6" s="1" t="e">
        <f t="shared" si="1"/>
        <v>#REF!</v>
      </c>
      <c r="H6" s="1" t="e">
        <f t="shared" si="2"/>
        <v>#REF!</v>
      </c>
      <c r="I6" s="18"/>
      <c r="J6" s="1"/>
      <c r="K6" s="1"/>
    </row>
    <row r="7" spans="1:13" x14ac:dyDescent="0.25">
      <c r="A7" s="19"/>
      <c r="B7" t="s">
        <v>18</v>
      </c>
      <c r="C7" s="6">
        <f t="shared" si="3"/>
        <v>73</v>
      </c>
      <c r="D7" s="6">
        <v>15270</v>
      </c>
      <c r="E7" s="1" t="e">
        <f>IF(IF((D7)&lt;#REF!,#REF!,(D7)*#REF!)&lt;#REF!,#REF!,IF((D7)&lt;#REF!,#REF!,(D7)*#REF!))</f>
        <v>#REF!</v>
      </c>
      <c r="F7" s="1" t="e">
        <f t="shared" si="0"/>
        <v>#REF!</v>
      </c>
      <c r="G7" s="1" t="e">
        <f t="shared" si="1"/>
        <v>#REF!</v>
      </c>
      <c r="H7" s="1" t="e">
        <f t="shared" si="2"/>
        <v>#REF!</v>
      </c>
      <c r="I7" s="18"/>
      <c r="J7" s="1"/>
      <c r="K7" s="1"/>
    </row>
    <row r="8" spans="1:13" x14ac:dyDescent="0.25">
      <c r="A8" s="19"/>
      <c r="B8" t="s">
        <v>19</v>
      </c>
      <c r="C8" s="6">
        <f t="shared" si="3"/>
        <v>73</v>
      </c>
      <c r="D8" s="6">
        <v>15343</v>
      </c>
      <c r="E8" s="1" t="e">
        <f>IF(IF((D8)&lt;#REF!,#REF!,(D8)*#REF!)&lt;#REF!,#REF!,IF((D8)&lt;#REF!,#REF!,(D8)*#REF!))</f>
        <v>#REF!</v>
      </c>
      <c r="F8" s="1" t="e">
        <f t="shared" si="0"/>
        <v>#REF!</v>
      </c>
      <c r="G8" s="1" t="e">
        <f t="shared" si="1"/>
        <v>#REF!</v>
      </c>
      <c r="H8" s="1" t="e">
        <f t="shared" si="2"/>
        <v>#REF!</v>
      </c>
      <c r="I8" s="18"/>
      <c r="J8" s="1"/>
      <c r="K8" s="1"/>
    </row>
    <row r="9" spans="1:13" x14ac:dyDescent="0.25">
      <c r="A9" s="19"/>
      <c r="B9" t="s">
        <v>20</v>
      </c>
      <c r="C9" s="6">
        <f t="shared" si="3"/>
        <v>75</v>
      </c>
      <c r="D9" s="6">
        <v>15418</v>
      </c>
      <c r="E9" s="1" t="e">
        <f>IF(IF((D9)&lt;#REF!,#REF!,(D9)*#REF!)&lt;#REF!,#REF!,IF((D9)&lt;#REF!,#REF!,(D9)*#REF!))</f>
        <v>#REF!</v>
      </c>
      <c r="F9" s="1" t="e">
        <f t="shared" si="0"/>
        <v>#REF!</v>
      </c>
      <c r="G9" s="1" t="e">
        <f t="shared" si="1"/>
        <v>#REF!</v>
      </c>
      <c r="H9" s="1" t="e">
        <f t="shared" si="2"/>
        <v>#REF!</v>
      </c>
      <c r="I9" s="18"/>
      <c r="J9" s="1"/>
      <c r="K9" s="1"/>
    </row>
    <row r="10" spans="1:13" x14ac:dyDescent="0.25">
      <c r="A10" s="19"/>
      <c r="B10" t="s">
        <v>21</v>
      </c>
      <c r="C10" s="6">
        <f t="shared" si="3"/>
        <v>93</v>
      </c>
      <c r="D10" s="6">
        <v>15511</v>
      </c>
      <c r="E10" s="1" t="e">
        <f>IF(IF((D10)&lt;#REF!,#REF!,(D10)*#REF!)&lt;#REF!,#REF!,IF((D10)&lt;#REF!,#REF!,(D10)*#REF!))</f>
        <v>#REF!</v>
      </c>
      <c r="F10" s="1" t="e">
        <f t="shared" si="0"/>
        <v>#REF!</v>
      </c>
      <c r="G10" s="1" t="e">
        <f t="shared" si="1"/>
        <v>#REF!</v>
      </c>
      <c r="H10" s="1" t="e">
        <f t="shared" si="2"/>
        <v>#REF!</v>
      </c>
      <c r="I10" s="18"/>
      <c r="J10" s="1"/>
      <c r="K10" s="1"/>
    </row>
    <row r="11" spans="1:13" x14ac:dyDescent="0.25">
      <c r="A11" s="19"/>
      <c r="B11" t="s">
        <v>22</v>
      </c>
      <c r="C11" s="6">
        <f t="shared" si="3"/>
        <v>162</v>
      </c>
      <c r="D11" s="6">
        <v>15673</v>
      </c>
      <c r="E11" s="1" t="e">
        <f>IF(IF((D11)&lt;#REF!,#REF!,(D11)*#REF!)&lt;#REF!,#REF!,IF((D11)&lt;#REF!,#REF!,(D11)*#REF!))</f>
        <v>#REF!</v>
      </c>
      <c r="F11" s="1" t="e">
        <f t="shared" si="0"/>
        <v>#REF!</v>
      </c>
      <c r="G11" s="1" t="e">
        <f t="shared" si="1"/>
        <v>#REF!</v>
      </c>
      <c r="H11" s="1" t="e">
        <f t="shared" si="2"/>
        <v>#REF!</v>
      </c>
      <c r="I11" s="18"/>
      <c r="J11" s="1"/>
      <c r="K11" s="1"/>
    </row>
    <row r="12" spans="1:13" x14ac:dyDescent="0.25">
      <c r="A12" s="19"/>
      <c r="B12" t="s">
        <v>23</v>
      </c>
      <c r="C12" s="6">
        <f t="shared" si="3"/>
        <v>302</v>
      </c>
      <c r="D12" s="6">
        <v>15975</v>
      </c>
      <c r="E12" s="1" t="e">
        <f>IF(IF((D12)&lt;#REF!,#REF!,(D12)*#REF!)&lt;#REF!,#REF!,IF((D12)&lt;#REF!,#REF!,(D12)*#REF!))</f>
        <v>#REF!</v>
      </c>
      <c r="F12" s="1" t="e">
        <f t="shared" si="0"/>
        <v>#REF!</v>
      </c>
      <c r="G12" s="1" t="e">
        <f t="shared" si="1"/>
        <v>#REF!</v>
      </c>
      <c r="H12" s="1" t="e">
        <f t="shared" si="2"/>
        <v>#REF!</v>
      </c>
      <c r="I12" s="18"/>
      <c r="J12" s="1"/>
      <c r="K12" s="1"/>
    </row>
    <row r="13" spans="1:13" x14ac:dyDescent="0.25">
      <c r="A13" s="19"/>
      <c r="B13" t="s">
        <v>24</v>
      </c>
      <c r="C13" s="6">
        <f t="shared" si="3"/>
        <v>302</v>
      </c>
      <c r="D13" s="6">
        <v>16277</v>
      </c>
      <c r="E13" s="1" t="e">
        <f>IF(IF((D13)&lt;#REF!,#REF!,(D13)*#REF!)&lt;#REF!,#REF!,IF((D13)&lt;#REF!,#REF!,(D13)*#REF!))</f>
        <v>#REF!</v>
      </c>
      <c r="F13" s="1" t="e">
        <f t="shared" si="0"/>
        <v>#REF!</v>
      </c>
      <c r="G13" s="1" t="e">
        <f t="shared" si="1"/>
        <v>#REF!</v>
      </c>
      <c r="H13" s="1" t="e">
        <f t="shared" si="2"/>
        <v>#REF!</v>
      </c>
      <c r="I13" s="18"/>
      <c r="J13" s="1"/>
      <c r="K13" s="1"/>
    </row>
    <row r="14" spans="1:13" x14ac:dyDescent="0.25">
      <c r="A14" s="19"/>
      <c r="B14" t="s">
        <v>25</v>
      </c>
      <c r="C14" s="6">
        <f t="shared" si="3"/>
        <v>302</v>
      </c>
      <c r="D14" s="6">
        <v>16579</v>
      </c>
      <c r="E14" s="1" t="e">
        <f>IF(IF((D14)&lt;#REF!,#REF!,(D14)*#REF!)&lt;#REF!,#REF!,IF((D14)&lt;#REF!,#REF!,(D14)*#REF!))</f>
        <v>#REF!</v>
      </c>
      <c r="F14" s="1" t="e">
        <f t="shared" si="0"/>
        <v>#REF!</v>
      </c>
      <c r="G14" s="1" t="e">
        <f t="shared" si="1"/>
        <v>#REF!</v>
      </c>
      <c r="H14" s="1" t="e">
        <f t="shared" si="2"/>
        <v>#REF!</v>
      </c>
      <c r="I14" s="18"/>
      <c r="J14" s="1"/>
      <c r="K14" s="1"/>
    </row>
    <row r="15" spans="1:13" x14ac:dyDescent="0.25">
      <c r="A15" s="19"/>
      <c r="B15" t="s">
        <v>26</v>
      </c>
      <c r="C15" s="6">
        <f t="shared" si="3"/>
        <v>302</v>
      </c>
      <c r="D15" s="6">
        <v>16881</v>
      </c>
      <c r="E15" s="1" t="e">
        <f>IF(IF((D15)&lt;#REF!,#REF!,(D15)*#REF!)&lt;#REF!,#REF!,IF((D15)&lt;#REF!,#REF!,(D15)*#REF!))</f>
        <v>#REF!</v>
      </c>
      <c r="F15" s="1" t="e">
        <f t="shared" si="0"/>
        <v>#REF!</v>
      </c>
      <c r="G15" s="1" t="e">
        <f t="shared" si="1"/>
        <v>#REF!</v>
      </c>
      <c r="H15" s="1" t="e">
        <f t="shared" si="2"/>
        <v>#REF!</v>
      </c>
      <c r="I15" s="18"/>
      <c r="J15" s="1"/>
      <c r="K15" s="1"/>
    </row>
    <row r="16" spans="1:13" ht="15.75" thickBot="1" x14ac:dyDescent="0.3">
      <c r="A16" s="20"/>
      <c r="B16" s="2" t="s">
        <v>27</v>
      </c>
      <c r="C16" s="21">
        <f t="shared" si="3"/>
        <v>302</v>
      </c>
      <c r="D16" s="21">
        <v>17183</v>
      </c>
      <c r="E16" s="1" t="e">
        <f>IF(IF((D16)&lt;#REF!,#REF!,(D16)*#REF!)&lt;#REF!,#REF!,IF((D16)&lt;#REF!,#REF!,(D16)*#REF!))</f>
        <v>#REF!</v>
      </c>
      <c r="F16" s="3" t="e">
        <f t="shared" si="0"/>
        <v>#REF!</v>
      </c>
      <c r="G16" s="3" t="e">
        <f t="shared" si="1"/>
        <v>#REF!</v>
      </c>
      <c r="H16" s="3" t="e">
        <f t="shared" si="2"/>
        <v>#REF!</v>
      </c>
      <c r="I16" s="18"/>
      <c r="J16" s="3"/>
      <c r="K16" s="3"/>
    </row>
    <row r="17" spans="1:11" ht="15.75" thickBot="1" x14ac:dyDescent="0.3">
      <c r="A17" s="17" t="s">
        <v>28</v>
      </c>
      <c r="B17" t="s">
        <v>15</v>
      </c>
      <c r="D17" s="6">
        <v>15109</v>
      </c>
      <c r="E17" s="1" t="e">
        <f>IF(IF((D17)&lt;#REF!,#REF!,(D17)*#REF!)&lt;#REF!,#REF!,IF((D17)&lt;#REF!,#REF!,(D17)*#REF!))</f>
        <v>#REF!</v>
      </c>
      <c r="F17" s="1" t="e">
        <f t="shared" si="0"/>
        <v>#REF!</v>
      </c>
      <c r="G17" s="1" t="e">
        <f t="shared" si="1"/>
        <v>#REF!</v>
      </c>
      <c r="H17" s="1" t="e">
        <f t="shared" si="2"/>
        <v>#REF!</v>
      </c>
      <c r="I17" s="18"/>
      <c r="J17" s="1" t="e">
        <f>((F17+F29)/2)/1956</f>
        <v>#REF!</v>
      </c>
      <c r="K17" s="1" t="e">
        <f>((F17+F29)/2)/2085</f>
        <v>#REF!</v>
      </c>
    </row>
    <row r="18" spans="1:11" x14ac:dyDescent="0.25">
      <c r="A18" s="19"/>
      <c r="B18" t="s">
        <v>16</v>
      </c>
      <c r="C18" s="6">
        <f t="shared" si="3"/>
        <v>92</v>
      </c>
      <c r="D18" s="6">
        <v>15201</v>
      </c>
      <c r="E18" s="1" t="e">
        <f>IF(IF((D18)&lt;#REF!,#REF!,(D18)*#REF!)&lt;#REF!,#REF!,IF((D18)&lt;#REF!,#REF!,(D18)*#REF!))</f>
        <v>#REF!</v>
      </c>
      <c r="F18" s="1" t="e">
        <f t="shared" si="0"/>
        <v>#REF!</v>
      </c>
      <c r="G18" s="1" t="e">
        <f t="shared" si="1"/>
        <v>#REF!</v>
      </c>
      <c r="H18" s="1" t="e">
        <f t="shared" si="2"/>
        <v>#REF!</v>
      </c>
      <c r="I18" s="18"/>
      <c r="J18" s="1"/>
      <c r="K18" s="1"/>
    </row>
    <row r="19" spans="1:11" x14ac:dyDescent="0.25">
      <c r="A19" s="19"/>
      <c r="B19" t="s">
        <v>17</v>
      </c>
      <c r="C19" s="6">
        <f t="shared" si="3"/>
        <v>92</v>
      </c>
      <c r="D19" s="6">
        <v>15293</v>
      </c>
      <c r="E19" s="1" t="e">
        <f>IF(IF((D19)&lt;#REF!,#REF!,(D19)*#REF!)&lt;#REF!,#REF!,IF((D19)&lt;#REF!,#REF!,(D19)*#REF!))</f>
        <v>#REF!</v>
      </c>
      <c r="F19" s="1" t="e">
        <f t="shared" si="0"/>
        <v>#REF!</v>
      </c>
      <c r="G19" s="1" t="e">
        <f t="shared" si="1"/>
        <v>#REF!</v>
      </c>
      <c r="H19" s="1" t="e">
        <f t="shared" si="2"/>
        <v>#REF!</v>
      </c>
      <c r="I19" s="18"/>
      <c r="J19" s="1"/>
      <c r="K19" s="1"/>
    </row>
    <row r="20" spans="1:11" x14ac:dyDescent="0.25">
      <c r="A20" s="19"/>
      <c r="B20" t="s">
        <v>18</v>
      </c>
      <c r="C20" s="6">
        <f t="shared" si="3"/>
        <v>92</v>
      </c>
      <c r="D20" s="6">
        <v>15385</v>
      </c>
      <c r="E20" s="1" t="e">
        <f>IF(IF((D20)&lt;#REF!,#REF!,(D20)*#REF!)&lt;#REF!,#REF!,IF((D20)&lt;#REF!,#REF!,(D20)*#REF!))</f>
        <v>#REF!</v>
      </c>
      <c r="F20" s="1" t="e">
        <f t="shared" si="0"/>
        <v>#REF!</v>
      </c>
      <c r="G20" s="1" t="e">
        <f t="shared" si="1"/>
        <v>#REF!</v>
      </c>
      <c r="H20" s="1" t="e">
        <f t="shared" si="2"/>
        <v>#REF!</v>
      </c>
      <c r="I20" s="18"/>
      <c r="J20" s="1"/>
      <c r="K20" s="1"/>
    </row>
    <row r="21" spans="1:11" x14ac:dyDescent="0.25">
      <c r="A21" s="19"/>
      <c r="B21" t="s">
        <v>19</v>
      </c>
      <c r="C21" s="6">
        <f t="shared" si="3"/>
        <v>111</v>
      </c>
      <c r="D21" s="6">
        <v>15496</v>
      </c>
      <c r="E21" s="1" t="e">
        <f>IF(IF((D21)&lt;#REF!,#REF!,(D21)*#REF!)&lt;#REF!,#REF!,IF((D21)&lt;#REF!,#REF!,(D21)*#REF!))</f>
        <v>#REF!</v>
      </c>
      <c r="F21" s="1" t="e">
        <f t="shared" si="0"/>
        <v>#REF!</v>
      </c>
      <c r="G21" s="1" t="e">
        <f t="shared" si="1"/>
        <v>#REF!</v>
      </c>
      <c r="H21" s="1" t="e">
        <f t="shared" si="2"/>
        <v>#REF!</v>
      </c>
      <c r="I21" s="18"/>
      <c r="J21" s="1"/>
      <c r="K21" s="1"/>
    </row>
    <row r="22" spans="1:11" x14ac:dyDescent="0.25">
      <c r="A22" s="19"/>
      <c r="B22" t="s">
        <v>20</v>
      </c>
      <c r="C22" s="6">
        <f t="shared" si="3"/>
        <v>185</v>
      </c>
      <c r="D22" s="6">
        <v>15681</v>
      </c>
      <c r="E22" s="1" t="e">
        <f>IF(IF((D22)&lt;#REF!,#REF!,(D22)*#REF!)&lt;#REF!,#REF!,IF((D22)&lt;#REF!,#REF!,(D22)*#REF!))</f>
        <v>#REF!</v>
      </c>
      <c r="F22" s="1" t="e">
        <f t="shared" si="0"/>
        <v>#REF!</v>
      </c>
      <c r="G22" s="1" t="e">
        <f t="shared" si="1"/>
        <v>#REF!</v>
      </c>
      <c r="H22" s="1" t="e">
        <f t="shared" si="2"/>
        <v>#REF!</v>
      </c>
      <c r="I22" s="18"/>
      <c r="J22" s="1"/>
      <c r="K22" s="1"/>
    </row>
    <row r="23" spans="1:11" x14ac:dyDescent="0.25">
      <c r="A23" s="19"/>
      <c r="B23" t="s">
        <v>21</v>
      </c>
      <c r="C23" s="6">
        <f t="shared" si="3"/>
        <v>379</v>
      </c>
      <c r="D23" s="6">
        <v>16060</v>
      </c>
      <c r="E23" s="1" t="e">
        <f>IF(IF((D23)&lt;#REF!,#REF!,(D23)*#REF!)&lt;#REF!,#REF!,IF((D23)&lt;#REF!,#REF!,(D23)*#REF!))</f>
        <v>#REF!</v>
      </c>
      <c r="F23" s="1" t="e">
        <f t="shared" si="0"/>
        <v>#REF!</v>
      </c>
      <c r="G23" s="1" t="e">
        <f t="shared" si="1"/>
        <v>#REF!</v>
      </c>
      <c r="H23" s="1" t="e">
        <f t="shared" si="2"/>
        <v>#REF!</v>
      </c>
      <c r="I23" s="18"/>
      <c r="J23" s="1"/>
      <c r="K23" s="1"/>
    </row>
    <row r="24" spans="1:11" x14ac:dyDescent="0.25">
      <c r="A24" s="19"/>
      <c r="B24" t="s">
        <v>22</v>
      </c>
      <c r="C24" s="6">
        <f t="shared" si="3"/>
        <v>379</v>
      </c>
      <c r="D24" s="6">
        <v>16439</v>
      </c>
      <c r="E24" s="1" t="e">
        <f>IF(IF((D24)&lt;#REF!,#REF!,(D24)*#REF!)&lt;#REF!,#REF!,IF((D24)&lt;#REF!,#REF!,(D24)*#REF!))</f>
        <v>#REF!</v>
      </c>
      <c r="F24" s="1" t="e">
        <f t="shared" si="0"/>
        <v>#REF!</v>
      </c>
      <c r="G24" s="1" t="e">
        <f t="shared" si="1"/>
        <v>#REF!</v>
      </c>
      <c r="H24" s="1" t="e">
        <f t="shared" si="2"/>
        <v>#REF!</v>
      </c>
      <c r="I24" s="18"/>
      <c r="J24" s="1"/>
      <c r="K24" s="1"/>
    </row>
    <row r="25" spans="1:11" x14ac:dyDescent="0.25">
      <c r="A25" s="19"/>
      <c r="B25" t="s">
        <v>23</v>
      </c>
      <c r="C25" s="6">
        <f t="shared" si="3"/>
        <v>379</v>
      </c>
      <c r="D25" s="6">
        <v>16818</v>
      </c>
      <c r="E25" s="1" t="e">
        <f>IF(IF((D25)&lt;#REF!,#REF!,(D25)*#REF!)&lt;#REF!,#REF!,IF((D25)&lt;#REF!,#REF!,(D25)*#REF!))</f>
        <v>#REF!</v>
      </c>
      <c r="F25" s="1" t="e">
        <f t="shared" si="0"/>
        <v>#REF!</v>
      </c>
      <c r="G25" s="1" t="e">
        <f t="shared" si="1"/>
        <v>#REF!</v>
      </c>
      <c r="H25" s="1" t="e">
        <f t="shared" si="2"/>
        <v>#REF!</v>
      </c>
      <c r="I25" s="18"/>
      <c r="J25" s="1"/>
      <c r="K25" s="1"/>
    </row>
    <row r="26" spans="1:11" x14ac:dyDescent="0.25">
      <c r="A26" s="19"/>
      <c r="B26" t="s">
        <v>24</v>
      </c>
      <c r="C26" s="6">
        <f t="shared" si="3"/>
        <v>379</v>
      </c>
      <c r="D26" s="6">
        <v>17197</v>
      </c>
      <c r="E26" s="1" t="e">
        <f>IF(IF((D26)&lt;#REF!,#REF!,(D26)*#REF!)&lt;#REF!,#REF!,IF((D26)&lt;#REF!,#REF!,(D26)*#REF!))</f>
        <v>#REF!</v>
      </c>
      <c r="F26" s="1" t="e">
        <f t="shared" si="0"/>
        <v>#REF!</v>
      </c>
      <c r="G26" s="1" t="e">
        <f t="shared" si="1"/>
        <v>#REF!</v>
      </c>
      <c r="H26" s="1" t="e">
        <f t="shared" si="2"/>
        <v>#REF!</v>
      </c>
      <c r="I26" s="18"/>
      <c r="J26" s="1"/>
      <c r="K26" s="1"/>
    </row>
    <row r="27" spans="1:11" x14ac:dyDescent="0.25">
      <c r="A27" s="19"/>
      <c r="B27" t="s">
        <v>25</v>
      </c>
      <c r="C27" s="6">
        <f t="shared" si="3"/>
        <v>379</v>
      </c>
      <c r="D27" s="6">
        <v>17576</v>
      </c>
      <c r="E27" s="1" t="e">
        <f>IF(IF((D27)&lt;#REF!,#REF!,(D27)*#REF!)&lt;#REF!,#REF!,IF((D27)&lt;#REF!,#REF!,(D27)*#REF!))</f>
        <v>#REF!</v>
      </c>
      <c r="F27" s="1" t="e">
        <f t="shared" si="0"/>
        <v>#REF!</v>
      </c>
      <c r="G27" s="1" t="e">
        <f t="shared" si="1"/>
        <v>#REF!</v>
      </c>
      <c r="H27" s="1" t="e">
        <f t="shared" si="2"/>
        <v>#REF!</v>
      </c>
      <c r="I27" s="18"/>
      <c r="J27" s="1"/>
      <c r="K27" s="1"/>
    </row>
    <row r="28" spans="1:11" x14ac:dyDescent="0.25">
      <c r="A28" s="19"/>
      <c r="B28" t="s">
        <v>26</v>
      </c>
      <c r="C28" s="6">
        <f t="shared" si="3"/>
        <v>391</v>
      </c>
      <c r="D28" s="6">
        <v>17967</v>
      </c>
      <c r="E28" s="1" t="e">
        <f>IF(IF((D28)&lt;#REF!,#REF!,(D28)*#REF!)&lt;#REF!,#REF!,IF((D28)&lt;#REF!,#REF!,(D28)*#REF!))</f>
        <v>#REF!</v>
      </c>
      <c r="F28" s="1" t="e">
        <f t="shared" si="0"/>
        <v>#REF!</v>
      </c>
      <c r="G28" s="1" t="e">
        <f t="shared" si="1"/>
        <v>#REF!</v>
      </c>
      <c r="H28" s="1" t="e">
        <f t="shared" si="2"/>
        <v>#REF!</v>
      </c>
      <c r="I28" s="18"/>
      <c r="J28" s="1"/>
      <c r="K28" s="1"/>
    </row>
    <row r="29" spans="1:11" ht="15.75" thickBot="1" x14ac:dyDescent="0.3">
      <c r="A29" s="20"/>
      <c r="B29" s="2" t="s">
        <v>27</v>
      </c>
      <c r="C29" s="21">
        <f t="shared" si="3"/>
        <v>577</v>
      </c>
      <c r="D29" s="21">
        <v>18544</v>
      </c>
      <c r="E29" s="1" t="e">
        <f>IF(IF((D29)&lt;#REF!,#REF!,(D29)*#REF!)&lt;#REF!,#REF!,IF((D29)&lt;#REF!,#REF!,(D29)*#REF!))</f>
        <v>#REF!</v>
      </c>
      <c r="F29" s="3" t="e">
        <f t="shared" si="0"/>
        <v>#REF!</v>
      </c>
      <c r="G29" s="3" t="e">
        <f t="shared" si="1"/>
        <v>#REF!</v>
      </c>
      <c r="H29" s="3" t="e">
        <f t="shared" si="2"/>
        <v>#REF!</v>
      </c>
      <c r="I29" s="18"/>
      <c r="J29" s="3"/>
      <c r="K29" s="3"/>
    </row>
    <row r="30" spans="1:11" ht="15.75" thickBot="1" x14ac:dyDescent="0.3">
      <c r="A30" s="17" t="s">
        <v>29</v>
      </c>
      <c r="B30" t="s">
        <v>15</v>
      </c>
      <c r="D30" s="6">
        <v>15306</v>
      </c>
      <c r="E30" s="1" t="e">
        <f>IF(IF((D30)&lt;#REF!,#REF!,(D30)*#REF!)&lt;#REF!,#REF!,IF((D30)&lt;#REF!,#REF!,(D30)*#REF!))</f>
        <v>#REF!</v>
      </c>
      <c r="F30" s="1" t="e">
        <f t="shared" si="0"/>
        <v>#REF!</v>
      </c>
      <c r="G30" s="1" t="e">
        <f t="shared" si="1"/>
        <v>#REF!</v>
      </c>
      <c r="H30" s="1" t="e">
        <f t="shared" si="2"/>
        <v>#REF!</v>
      </c>
      <c r="I30" s="18"/>
      <c r="J30" s="1" t="e">
        <f>((F30+F42)/2)/1956</f>
        <v>#REF!</v>
      </c>
      <c r="K30" s="1" t="e">
        <f>((F30+F42)/2)/2085</f>
        <v>#REF!</v>
      </c>
    </row>
    <row r="31" spans="1:11" x14ac:dyDescent="0.25">
      <c r="A31" s="19"/>
      <c r="B31" t="s">
        <v>16</v>
      </c>
      <c r="C31" s="6">
        <f t="shared" si="3"/>
        <v>113</v>
      </c>
      <c r="D31" s="6">
        <v>15419</v>
      </c>
      <c r="E31" s="1" t="e">
        <f>IF(IF((D31)&lt;#REF!,#REF!,(D31)*#REF!)&lt;#REF!,#REF!,IF((D31)&lt;#REF!,#REF!,(D31)*#REF!))</f>
        <v>#REF!</v>
      </c>
      <c r="F31" s="1" t="e">
        <f t="shared" si="0"/>
        <v>#REF!</v>
      </c>
      <c r="G31" s="1" t="e">
        <f t="shared" si="1"/>
        <v>#REF!</v>
      </c>
      <c r="H31" s="1" t="e">
        <f t="shared" si="2"/>
        <v>#REF!</v>
      </c>
      <c r="I31" s="18"/>
      <c r="J31" s="1"/>
      <c r="K31" s="1"/>
    </row>
    <row r="32" spans="1:11" x14ac:dyDescent="0.25">
      <c r="A32" s="19"/>
      <c r="B32" t="s">
        <v>17</v>
      </c>
      <c r="C32" s="6">
        <f t="shared" si="3"/>
        <v>142</v>
      </c>
      <c r="D32" s="6">
        <v>15561</v>
      </c>
      <c r="E32" s="1" t="e">
        <f>IF(IF((D32)&lt;#REF!,#REF!,(D32)*#REF!)&lt;#REF!,#REF!,IF((D32)&lt;#REF!,#REF!,(D32)*#REF!))</f>
        <v>#REF!</v>
      </c>
      <c r="F32" s="1" t="e">
        <f t="shared" si="0"/>
        <v>#REF!</v>
      </c>
      <c r="G32" s="1" t="e">
        <f t="shared" si="1"/>
        <v>#REF!</v>
      </c>
      <c r="H32" s="1" t="e">
        <f t="shared" si="2"/>
        <v>#REF!</v>
      </c>
      <c r="I32" s="18"/>
      <c r="J32" s="1"/>
      <c r="K32" s="1"/>
    </row>
    <row r="33" spans="1:11" x14ac:dyDescent="0.25">
      <c r="A33" s="19"/>
      <c r="B33" t="s">
        <v>18</v>
      </c>
      <c r="C33" s="6">
        <f t="shared" si="3"/>
        <v>432</v>
      </c>
      <c r="D33" s="6">
        <v>15993</v>
      </c>
      <c r="E33" s="1" t="e">
        <f>IF(IF((D33)&lt;#REF!,#REF!,(D33)*#REF!)&lt;#REF!,#REF!,IF((D33)&lt;#REF!,#REF!,(D33)*#REF!))</f>
        <v>#REF!</v>
      </c>
      <c r="F33" s="1" t="e">
        <f t="shared" si="0"/>
        <v>#REF!</v>
      </c>
      <c r="G33" s="1" t="e">
        <f t="shared" si="1"/>
        <v>#REF!</v>
      </c>
      <c r="H33" s="1" t="e">
        <f t="shared" si="2"/>
        <v>#REF!</v>
      </c>
      <c r="I33" s="18"/>
      <c r="J33" s="1"/>
      <c r="K33" s="1"/>
    </row>
    <row r="34" spans="1:11" x14ac:dyDescent="0.25">
      <c r="A34" s="19"/>
      <c r="B34" t="s">
        <v>19</v>
      </c>
      <c r="C34" s="6">
        <f t="shared" si="3"/>
        <v>454</v>
      </c>
      <c r="D34" s="6">
        <v>16447</v>
      </c>
      <c r="E34" s="1" t="e">
        <f>IF(IF((D34)&lt;#REF!,#REF!,(D34)*#REF!)&lt;#REF!,#REF!,IF((D34)&lt;#REF!,#REF!,(D34)*#REF!))</f>
        <v>#REF!</v>
      </c>
      <c r="F34" s="1" t="e">
        <f t="shared" si="0"/>
        <v>#REF!</v>
      </c>
      <c r="G34" s="1" t="e">
        <f t="shared" si="1"/>
        <v>#REF!</v>
      </c>
      <c r="H34" s="1" t="e">
        <f t="shared" si="2"/>
        <v>#REF!</v>
      </c>
      <c r="I34" s="18"/>
      <c r="J34" s="1"/>
      <c r="K34" s="1"/>
    </row>
    <row r="35" spans="1:11" x14ac:dyDescent="0.25">
      <c r="A35" s="19"/>
      <c r="B35" t="s">
        <v>20</v>
      </c>
      <c r="C35" s="6">
        <f t="shared" si="3"/>
        <v>454</v>
      </c>
      <c r="D35" s="6">
        <v>16901</v>
      </c>
      <c r="E35" s="1" t="e">
        <f>IF(IF((D35)&lt;#REF!,#REF!,(D35)*#REF!)&lt;#REF!,#REF!,IF((D35)&lt;#REF!,#REF!,(D35)*#REF!))</f>
        <v>#REF!</v>
      </c>
      <c r="F35" s="1" t="e">
        <f t="shared" si="0"/>
        <v>#REF!</v>
      </c>
      <c r="G35" s="1" t="e">
        <f t="shared" si="1"/>
        <v>#REF!</v>
      </c>
      <c r="H35" s="1" t="e">
        <f t="shared" si="2"/>
        <v>#REF!</v>
      </c>
      <c r="I35" s="18"/>
      <c r="J35" s="1"/>
      <c r="K35" s="1"/>
    </row>
    <row r="36" spans="1:11" x14ac:dyDescent="0.25">
      <c r="A36" s="19"/>
      <c r="B36" t="s">
        <v>21</v>
      </c>
      <c r="C36" s="6">
        <f t="shared" si="3"/>
        <v>454</v>
      </c>
      <c r="D36" s="6">
        <v>17355</v>
      </c>
      <c r="E36" s="1" t="e">
        <f>IF(IF((D36)&lt;#REF!,#REF!,(D36)*#REF!)&lt;#REF!,#REF!,IF((D36)&lt;#REF!,#REF!,(D36)*#REF!))</f>
        <v>#REF!</v>
      </c>
      <c r="F36" s="1" t="e">
        <f t="shared" si="0"/>
        <v>#REF!</v>
      </c>
      <c r="G36" s="1" t="e">
        <f t="shared" si="1"/>
        <v>#REF!</v>
      </c>
      <c r="H36" s="1" t="e">
        <f t="shared" si="2"/>
        <v>#REF!</v>
      </c>
      <c r="I36" s="18"/>
      <c r="J36" s="1"/>
      <c r="K36" s="1"/>
    </row>
    <row r="37" spans="1:11" x14ac:dyDescent="0.25">
      <c r="A37" s="19"/>
      <c r="B37" t="s">
        <v>22</v>
      </c>
      <c r="C37" s="6">
        <f t="shared" si="3"/>
        <v>455</v>
      </c>
      <c r="D37" s="6">
        <v>17810</v>
      </c>
      <c r="E37" s="1" t="e">
        <f>IF(IF((D37)&lt;#REF!,#REF!,(D37)*#REF!)&lt;#REF!,#REF!,IF((D37)&lt;#REF!,#REF!,(D37)*#REF!))</f>
        <v>#REF!</v>
      </c>
      <c r="F37" s="1" t="e">
        <f t="shared" si="0"/>
        <v>#REF!</v>
      </c>
      <c r="G37" s="1" t="e">
        <f t="shared" si="1"/>
        <v>#REF!</v>
      </c>
      <c r="H37" s="1" t="e">
        <f t="shared" si="2"/>
        <v>#REF!</v>
      </c>
      <c r="I37" s="18"/>
      <c r="J37" s="1"/>
      <c r="K37" s="1"/>
    </row>
    <row r="38" spans="1:11" x14ac:dyDescent="0.25">
      <c r="A38" s="19"/>
      <c r="B38" t="s">
        <v>23</v>
      </c>
      <c r="C38" s="6">
        <f t="shared" si="3"/>
        <v>632</v>
      </c>
      <c r="D38" s="6">
        <v>18442</v>
      </c>
      <c r="E38" s="1" t="e">
        <f>IF(IF((D38)&lt;#REF!,#REF!,(D38)*#REF!)&lt;#REF!,#REF!,IF((D38)&lt;#REF!,#REF!,(D38)*#REF!))</f>
        <v>#REF!</v>
      </c>
      <c r="F38" s="1" t="e">
        <f t="shared" si="0"/>
        <v>#REF!</v>
      </c>
      <c r="G38" s="1" t="e">
        <f t="shared" si="1"/>
        <v>#REF!</v>
      </c>
      <c r="H38" s="1" t="e">
        <f t="shared" si="2"/>
        <v>#REF!</v>
      </c>
      <c r="I38" s="18"/>
      <c r="J38" s="1"/>
      <c r="K38" s="1"/>
    </row>
    <row r="39" spans="1:11" x14ac:dyDescent="0.25">
      <c r="A39" s="19"/>
      <c r="B39" t="s">
        <v>24</v>
      </c>
      <c r="C39" s="6">
        <f t="shared" si="3"/>
        <v>700</v>
      </c>
      <c r="D39" s="6">
        <v>19142</v>
      </c>
      <c r="E39" s="1" t="e">
        <f>IF(IF((D39)&lt;#REF!,#REF!,(D39)*#REF!)&lt;#REF!,#REF!,IF((D39)&lt;#REF!,#REF!,(D39)*#REF!))</f>
        <v>#REF!</v>
      </c>
      <c r="F39" s="1" t="e">
        <f t="shared" si="0"/>
        <v>#REF!</v>
      </c>
      <c r="G39" s="1" t="e">
        <f t="shared" si="1"/>
        <v>#REF!</v>
      </c>
      <c r="H39" s="1" t="e">
        <f t="shared" si="2"/>
        <v>#REF!</v>
      </c>
      <c r="I39" s="18"/>
      <c r="J39" s="1"/>
      <c r="K39" s="1"/>
    </row>
    <row r="40" spans="1:11" x14ac:dyDescent="0.25">
      <c r="A40" s="19"/>
      <c r="B40" t="s">
        <v>25</v>
      </c>
      <c r="C40" s="6">
        <f t="shared" si="3"/>
        <v>700</v>
      </c>
      <c r="D40" s="6">
        <v>19842</v>
      </c>
      <c r="E40" s="1" t="e">
        <f>IF(IF((D40)&lt;#REF!,#REF!,(D40)*#REF!)&lt;#REF!,#REF!,IF((D40)&lt;#REF!,#REF!,(D40)*#REF!))</f>
        <v>#REF!</v>
      </c>
      <c r="F40" s="1" t="e">
        <f t="shared" si="0"/>
        <v>#REF!</v>
      </c>
      <c r="G40" s="1" t="e">
        <f t="shared" si="1"/>
        <v>#REF!</v>
      </c>
      <c r="H40" s="1" t="e">
        <f t="shared" si="2"/>
        <v>#REF!</v>
      </c>
      <c r="I40" s="18"/>
      <c r="J40" s="1"/>
      <c r="K40" s="1"/>
    </row>
    <row r="41" spans="1:11" x14ac:dyDescent="0.25">
      <c r="A41" s="19"/>
      <c r="B41" t="s">
        <v>26</v>
      </c>
      <c r="C41" s="6">
        <f t="shared" si="3"/>
        <v>700</v>
      </c>
      <c r="D41" s="6">
        <v>20542</v>
      </c>
      <c r="E41" s="1" t="e">
        <f>IF(IF((D41)&lt;#REF!,#REF!,(D41)*#REF!)&lt;#REF!,#REF!,IF((D41)&lt;#REF!,#REF!,(D41)*#REF!))</f>
        <v>#REF!</v>
      </c>
      <c r="F41" s="1" t="e">
        <f t="shared" si="0"/>
        <v>#REF!</v>
      </c>
      <c r="G41" s="1" t="e">
        <f t="shared" si="1"/>
        <v>#REF!</v>
      </c>
      <c r="H41" s="1" t="e">
        <f t="shared" si="2"/>
        <v>#REF!</v>
      </c>
      <c r="I41" s="18"/>
      <c r="J41" s="1"/>
      <c r="K41" s="1"/>
    </row>
    <row r="42" spans="1:11" ht="15.75" thickBot="1" x14ac:dyDescent="0.3">
      <c r="A42" s="20"/>
      <c r="B42" s="2" t="s">
        <v>27</v>
      </c>
      <c r="C42" s="21">
        <f t="shared" si="3"/>
        <v>700</v>
      </c>
      <c r="D42" s="21">
        <v>21242</v>
      </c>
      <c r="E42" s="1" t="e">
        <f>IF(IF((D42)&lt;#REF!,#REF!,(D42)*#REF!)&lt;#REF!,#REF!,IF((D42)&lt;#REF!,#REF!,(D42)*#REF!))</f>
        <v>#REF!</v>
      </c>
      <c r="F42" s="3" t="e">
        <f t="shared" si="0"/>
        <v>#REF!</v>
      </c>
      <c r="G42" s="3" t="e">
        <f t="shared" si="1"/>
        <v>#REF!</v>
      </c>
      <c r="H42" s="3" t="e">
        <f t="shared" si="2"/>
        <v>#REF!</v>
      </c>
      <c r="I42" s="18"/>
      <c r="J42" s="3"/>
      <c r="K42" s="3"/>
    </row>
    <row r="43" spans="1:11" ht="15.75" thickBot="1" x14ac:dyDescent="0.3">
      <c r="A43" s="17" t="s">
        <v>30</v>
      </c>
      <c r="B43" t="s">
        <v>15</v>
      </c>
      <c r="D43" s="6">
        <v>15425</v>
      </c>
      <c r="E43" s="1" t="e">
        <f>IF(IF((D43)&lt;#REF!,#REF!,(D43)*#REF!)&lt;#REF!,#REF!,IF((D43)&lt;#REF!,#REF!,(D43)*#REF!))</f>
        <v>#REF!</v>
      </c>
      <c r="F43" s="1" t="e">
        <f t="shared" si="0"/>
        <v>#REF!</v>
      </c>
      <c r="G43" s="1" t="e">
        <f t="shared" si="1"/>
        <v>#REF!</v>
      </c>
      <c r="H43" s="1" t="e">
        <f t="shared" si="2"/>
        <v>#REF!</v>
      </c>
      <c r="I43" s="18"/>
      <c r="J43" s="1" t="e">
        <f>((F43+F55)/2)/1956</f>
        <v>#REF!</v>
      </c>
      <c r="K43" s="1" t="e">
        <f>((F43+F55)/2)/2085</f>
        <v>#REF!</v>
      </c>
    </row>
    <row r="44" spans="1:11" x14ac:dyDescent="0.25">
      <c r="A44" s="19"/>
      <c r="B44" t="s">
        <v>16</v>
      </c>
      <c r="C44" s="6">
        <f t="shared" si="3"/>
        <v>225</v>
      </c>
      <c r="D44" s="6">
        <v>15650</v>
      </c>
      <c r="E44" s="1" t="e">
        <f>IF(IF((D44)&lt;#REF!,#REF!,(D44)*#REF!)&lt;#REF!,#REF!,IF((D44)&lt;#REF!,#REF!,(D44)*#REF!))</f>
        <v>#REF!</v>
      </c>
      <c r="F44" s="1" t="e">
        <f t="shared" si="0"/>
        <v>#REF!</v>
      </c>
      <c r="G44" s="1" t="e">
        <f t="shared" si="1"/>
        <v>#REF!</v>
      </c>
      <c r="H44" s="1" t="e">
        <f t="shared" si="2"/>
        <v>#REF!</v>
      </c>
      <c r="I44" s="18"/>
      <c r="J44" s="1"/>
      <c r="K44" s="1"/>
    </row>
    <row r="45" spans="1:11" x14ac:dyDescent="0.25">
      <c r="A45" s="19"/>
      <c r="B45" t="s">
        <v>17</v>
      </c>
      <c r="C45" s="6">
        <f t="shared" si="3"/>
        <v>546</v>
      </c>
      <c r="D45" s="6">
        <v>16196</v>
      </c>
      <c r="E45" s="1" t="e">
        <f>IF(IF((D45)&lt;#REF!,#REF!,(D45)*#REF!)&lt;#REF!,#REF!,IF((D45)&lt;#REF!,#REF!,(D45)*#REF!))</f>
        <v>#REF!</v>
      </c>
      <c r="F45" s="1" t="e">
        <f t="shared" si="0"/>
        <v>#REF!</v>
      </c>
      <c r="G45" s="1" t="e">
        <f t="shared" si="1"/>
        <v>#REF!</v>
      </c>
      <c r="H45" s="1" t="e">
        <f t="shared" si="2"/>
        <v>#REF!</v>
      </c>
      <c r="I45" s="18"/>
      <c r="J45" s="1"/>
      <c r="K45" s="1"/>
    </row>
    <row r="46" spans="1:11" x14ac:dyDescent="0.25">
      <c r="A46" s="19"/>
      <c r="B46" t="s">
        <v>18</v>
      </c>
      <c r="C46" s="6">
        <f t="shared" si="3"/>
        <v>546</v>
      </c>
      <c r="D46" s="6">
        <v>16742</v>
      </c>
      <c r="E46" s="1" t="e">
        <f>IF(IF((D46)&lt;#REF!,#REF!,(D46)*#REF!)&lt;#REF!,#REF!,IF((D46)&lt;#REF!,#REF!,(D46)*#REF!))</f>
        <v>#REF!</v>
      </c>
      <c r="F46" s="1" t="e">
        <f t="shared" si="0"/>
        <v>#REF!</v>
      </c>
      <c r="G46" s="1" t="e">
        <f t="shared" si="1"/>
        <v>#REF!</v>
      </c>
      <c r="H46" s="1" t="e">
        <f t="shared" si="2"/>
        <v>#REF!</v>
      </c>
      <c r="I46" s="18"/>
      <c r="J46" s="1"/>
      <c r="K46" s="1"/>
    </row>
    <row r="47" spans="1:11" x14ac:dyDescent="0.25">
      <c r="A47" s="19"/>
      <c r="B47" t="s">
        <v>19</v>
      </c>
      <c r="C47" s="6">
        <f t="shared" si="3"/>
        <v>546</v>
      </c>
      <c r="D47" s="6">
        <v>17288</v>
      </c>
      <c r="E47" s="1" t="e">
        <f>IF(IF((D47)&lt;#REF!,#REF!,(D47)*#REF!)&lt;#REF!,#REF!,IF((D47)&lt;#REF!,#REF!,(D47)*#REF!))</f>
        <v>#REF!</v>
      </c>
      <c r="F47" s="1" t="e">
        <f t="shared" si="0"/>
        <v>#REF!</v>
      </c>
      <c r="G47" s="1" t="e">
        <f t="shared" si="1"/>
        <v>#REF!</v>
      </c>
      <c r="H47" s="1" t="e">
        <f t="shared" si="2"/>
        <v>#REF!</v>
      </c>
      <c r="I47" s="18"/>
      <c r="J47" s="1"/>
      <c r="K47" s="1"/>
    </row>
    <row r="48" spans="1:11" x14ac:dyDescent="0.25">
      <c r="A48" s="19"/>
      <c r="B48" t="s">
        <v>20</v>
      </c>
      <c r="C48" s="6">
        <f t="shared" si="3"/>
        <v>547</v>
      </c>
      <c r="D48" s="6">
        <v>17835</v>
      </c>
      <c r="E48" s="1" t="e">
        <f>IF(IF((D48)&lt;#REF!,#REF!,(D48)*#REF!)&lt;#REF!,#REF!,IF((D48)&lt;#REF!,#REF!,(D48)*#REF!))</f>
        <v>#REF!</v>
      </c>
      <c r="F48" s="1" t="e">
        <f t="shared" si="0"/>
        <v>#REF!</v>
      </c>
      <c r="G48" s="1" t="e">
        <f t="shared" si="1"/>
        <v>#REF!</v>
      </c>
      <c r="H48" s="1" t="e">
        <f t="shared" si="2"/>
        <v>#REF!</v>
      </c>
      <c r="I48" s="18"/>
      <c r="J48" s="1"/>
      <c r="K48" s="1"/>
    </row>
    <row r="49" spans="1:11" x14ac:dyDescent="0.25">
      <c r="A49" s="19"/>
      <c r="B49" t="s">
        <v>21</v>
      </c>
      <c r="C49" s="6">
        <f t="shared" si="3"/>
        <v>792</v>
      </c>
      <c r="D49" s="6">
        <v>18627</v>
      </c>
      <c r="E49" s="1" t="e">
        <f>IF(IF((D49)&lt;#REF!,#REF!,(D49)*#REF!)&lt;#REF!,#REF!,IF((D49)&lt;#REF!,#REF!,(D49)*#REF!))</f>
        <v>#REF!</v>
      </c>
      <c r="F49" s="1" t="e">
        <f t="shared" si="0"/>
        <v>#REF!</v>
      </c>
      <c r="G49" s="1" t="e">
        <f t="shared" si="1"/>
        <v>#REF!</v>
      </c>
      <c r="H49" s="1" t="e">
        <f t="shared" si="2"/>
        <v>#REF!</v>
      </c>
      <c r="I49" s="18"/>
      <c r="J49" s="1"/>
      <c r="K49" s="1"/>
    </row>
    <row r="50" spans="1:11" x14ac:dyDescent="0.25">
      <c r="A50" s="19"/>
      <c r="B50" t="s">
        <v>22</v>
      </c>
      <c r="C50" s="6">
        <f t="shared" si="3"/>
        <v>842</v>
      </c>
      <c r="D50" s="6">
        <v>19469</v>
      </c>
      <c r="E50" s="1" t="e">
        <f>IF(IF((D50)&lt;#REF!,#REF!,(D50)*#REF!)&lt;#REF!,#REF!,IF((D50)&lt;#REF!,#REF!,(D50)*#REF!))</f>
        <v>#REF!</v>
      </c>
      <c r="F50" s="1" t="e">
        <f t="shared" si="0"/>
        <v>#REF!</v>
      </c>
      <c r="G50" s="1" t="e">
        <f t="shared" si="1"/>
        <v>#REF!</v>
      </c>
      <c r="H50" s="1" t="e">
        <f t="shared" si="2"/>
        <v>#REF!</v>
      </c>
      <c r="I50" s="18"/>
      <c r="J50" s="1"/>
      <c r="K50" s="1"/>
    </row>
    <row r="51" spans="1:11" x14ac:dyDescent="0.25">
      <c r="A51" s="19"/>
      <c r="B51" t="s">
        <v>23</v>
      </c>
      <c r="C51" s="6">
        <f t="shared" si="3"/>
        <v>842</v>
      </c>
      <c r="D51" s="6">
        <v>20311</v>
      </c>
      <c r="E51" s="1" t="e">
        <f>IF(IF((D51)&lt;#REF!,#REF!,(D51)*#REF!)&lt;#REF!,#REF!,IF((D51)&lt;#REF!,#REF!,(D51)*#REF!))</f>
        <v>#REF!</v>
      </c>
      <c r="F51" s="1" t="e">
        <f t="shared" si="0"/>
        <v>#REF!</v>
      </c>
      <c r="G51" s="1" t="e">
        <f t="shared" si="1"/>
        <v>#REF!</v>
      </c>
      <c r="H51" s="1" t="e">
        <f t="shared" si="2"/>
        <v>#REF!</v>
      </c>
      <c r="I51" s="18"/>
      <c r="J51" s="1"/>
      <c r="K51" s="1"/>
    </row>
    <row r="52" spans="1:11" x14ac:dyDescent="0.25">
      <c r="A52" s="19"/>
      <c r="B52" t="s">
        <v>24</v>
      </c>
      <c r="C52" s="6">
        <f t="shared" si="3"/>
        <v>842</v>
      </c>
      <c r="D52" s="6">
        <v>21153</v>
      </c>
      <c r="E52" s="1" t="e">
        <f>IF(IF((D52)&lt;#REF!,#REF!,(D52)*#REF!)&lt;#REF!,#REF!,IF((D52)&lt;#REF!,#REF!,(D52)*#REF!))</f>
        <v>#REF!</v>
      </c>
      <c r="F52" s="1" t="e">
        <f t="shared" si="0"/>
        <v>#REF!</v>
      </c>
      <c r="G52" s="1" t="e">
        <f t="shared" si="1"/>
        <v>#REF!</v>
      </c>
      <c r="H52" s="1" t="e">
        <f t="shared" si="2"/>
        <v>#REF!</v>
      </c>
      <c r="I52" s="18"/>
      <c r="J52" s="1"/>
      <c r="K52" s="1"/>
    </row>
    <row r="53" spans="1:11" x14ac:dyDescent="0.25">
      <c r="A53" s="19"/>
      <c r="B53" t="s">
        <v>25</v>
      </c>
      <c r="C53" s="6">
        <f t="shared" si="3"/>
        <v>842</v>
      </c>
      <c r="D53" s="6">
        <v>21995</v>
      </c>
      <c r="E53" s="1" t="e">
        <f>IF(IF((D53)&lt;#REF!,#REF!,(D53)*#REF!)&lt;#REF!,#REF!,IF((D53)&lt;#REF!,#REF!,(D53)*#REF!))</f>
        <v>#REF!</v>
      </c>
      <c r="F53" s="1" t="e">
        <f t="shared" si="0"/>
        <v>#REF!</v>
      </c>
      <c r="G53" s="1" t="e">
        <f t="shared" si="1"/>
        <v>#REF!</v>
      </c>
      <c r="H53" s="1" t="e">
        <f t="shared" si="2"/>
        <v>#REF!</v>
      </c>
      <c r="I53" s="18"/>
      <c r="J53" s="1"/>
      <c r="K53" s="1"/>
    </row>
    <row r="54" spans="1:11" x14ac:dyDescent="0.25">
      <c r="A54" s="19"/>
      <c r="B54" t="s">
        <v>26</v>
      </c>
      <c r="C54" s="6">
        <f t="shared" si="3"/>
        <v>842</v>
      </c>
      <c r="D54" s="6">
        <v>22837</v>
      </c>
      <c r="E54" s="1" t="e">
        <f>IF(IF((D54)&lt;#REF!,#REF!,(D54)*#REF!)&lt;#REF!,#REF!,IF((D54)&lt;#REF!,#REF!,(D54)*#REF!))</f>
        <v>#REF!</v>
      </c>
      <c r="F54" s="1" t="e">
        <f t="shared" si="0"/>
        <v>#REF!</v>
      </c>
      <c r="G54" s="1" t="e">
        <f t="shared" si="1"/>
        <v>#REF!</v>
      </c>
      <c r="H54" s="1" t="e">
        <f t="shared" si="2"/>
        <v>#REF!</v>
      </c>
      <c r="I54" s="18"/>
      <c r="J54" s="1"/>
      <c r="K54" s="1"/>
    </row>
    <row r="55" spans="1:11" ht="15.75" thickBot="1" x14ac:dyDescent="0.3">
      <c r="A55" s="20"/>
      <c r="B55" s="2" t="s">
        <v>27</v>
      </c>
      <c r="C55" s="21">
        <f t="shared" si="3"/>
        <v>842</v>
      </c>
      <c r="D55" s="21">
        <v>23679</v>
      </c>
      <c r="E55" s="1" t="e">
        <f>IF(IF((D55)&lt;#REF!,#REF!,(D55)*#REF!)&lt;#REF!,#REF!,IF((D55)&lt;#REF!,#REF!,(D55)*#REF!))</f>
        <v>#REF!</v>
      </c>
      <c r="F55" s="3" t="e">
        <f t="shared" si="0"/>
        <v>#REF!</v>
      </c>
      <c r="G55" s="3" t="e">
        <f t="shared" si="1"/>
        <v>#REF!</v>
      </c>
      <c r="H55" s="3" t="e">
        <f t="shared" si="2"/>
        <v>#REF!</v>
      </c>
      <c r="I55" s="18"/>
      <c r="J55" s="3"/>
      <c r="K55" s="3"/>
    </row>
    <row r="56" spans="1:11" ht="15.75" thickBot="1" x14ac:dyDescent="0.3">
      <c r="A56" s="17" t="s">
        <v>31</v>
      </c>
      <c r="B56" t="s">
        <v>15</v>
      </c>
      <c r="D56" s="6">
        <v>16196</v>
      </c>
      <c r="E56" s="1" t="e">
        <f>IF(IF((D56)&lt;#REF!,#REF!,(D56)*#REF!)&lt;#REF!,#REF!,IF((D56)&lt;#REF!,#REF!,(D56)*#REF!))</f>
        <v>#REF!</v>
      </c>
      <c r="F56" s="1" t="e">
        <f t="shared" si="0"/>
        <v>#REF!</v>
      </c>
      <c r="G56" s="1" t="e">
        <f t="shared" si="1"/>
        <v>#REF!</v>
      </c>
      <c r="H56" s="1" t="e">
        <f t="shared" si="2"/>
        <v>#REF!</v>
      </c>
      <c r="I56" s="18"/>
      <c r="J56" s="1" t="e">
        <f>((F56+F68)/2)/1956</f>
        <v>#REF!</v>
      </c>
      <c r="K56" s="1" t="e">
        <f>((F56+F68)/2)/2085</f>
        <v>#REF!</v>
      </c>
    </row>
    <row r="57" spans="1:11" x14ac:dyDescent="0.25">
      <c r="A57" s="19"/>
      <c r="B57" t="s">
        <v>16</v>
      </c>
      <c r="C57" s="6">
        <f t="shared" si="3"/>
        <v>630</v>
      </c>
      <c r="D57" s="6">
        <v>16826</v>
      </c>
      <c r="E57" s="1" t="e">
        <f>IF(IF((D57)&lt;#REF!,#REF!,(D57)*#REF!)&lt;#REF!,#REF!,IF((D57)&lt;#REF!,#REF!,(D57)*#REF!))</f>
        <v>#REF!</v>
      </c>
      <c r="F57" s="1" t="e">
        <f t="shared" si="0"/>
        <v>#REF!</v>
      </c>
      <c r="G57" s="1" t="e">
        <f t="shared" si="1"/>
        <v>#REF!</v>
      </c>
      <c r="H57" s="1" t="e">
        <f t="shared" si="2"/>
        <v>#REF!</v>
      </c>
      <c r="I57" s="18"/>
      <c r="J57" s="1"/>
      <c r="K57" s="1"/>
    </row>
    <row r="58" spans="1:11" x14ac:dyDescent="0.25">
      <c r="A58" s="19"/>
      <c r="B58" t="s">
        <v>17</v>
      </c>
      <c r="C58" s="6">
        <f t="shared" si="3"/>
        <v>629</v>
      </c>
      <c r="D58" s="6">
        <v>17455</v>
      </c>
      <c r="E58" s="1" t="e">
        <f>IF(IF((D58)&lt;#REF!,#REF!,(D58)*#REF!)&lt;#REF!,#REF!,IF((D58)&lt;#REF!,#REF!,(D58)*#REF!))</f>
        <v>#REF!</v>
      </c>
      <c r="F58" s="1" t="e">
        <f t="shared" si="0"/>
        <v>#REF!</v>
      </c>
      <c r="G58" s="1" t="e">
        <f t="shared" si="1"/>
        <v>#REF!</v>
      </c>
      <c r="H58" s="1" t="e">
        <f t="shared" si="2"/>
        <v>#REF!</v>
      </c>
      <c r="I58" s="18"/>
      <c r="J58" s="1"/>
      <c r="K58" s="1"/>
    </row>
    <row r="59" spans="1:11" x14ac:dyDescent="0.25">
      <c r="A59" s="19"/>
      <c r="B59" t="s">
        <v>18</v>
      </c>
      <c r="C59" s="6">
        <f t="shared" si="3"/>
        <v>713</v>
      </c>
      <c r="D59" s="6">
        <v>18168</v>
      </c>
      <c r="E59" s="1" t="e">
        <f>IF(IF((D59)&lt;#REF!,#REF!,(D59)*#REF!)&lt;#REF!,#REF!,IF((D59)&lt;#REF!,#REF!,(D59)*#REF!))</f>
        <v>#REF!</v>
      </c>
      <c r="F59" s="1" t="e">
        <f t="shared" si="0"/>
        <v>#REF!</v>
      </c>
      <c r="G59" s="1" t="e">
        <f t="shared" si="1"/>
        <v>#REF!</v>
      </c>
      <c r="H59" s="1" t="e">
        <f t="shared" si="2"/>
        <v>#REF!</v>
      </c>
      <c r="I59" s="18"/>
      <c r="J59" s="1"/>
      <c r="K59" s="1"/>
    </row>
    <row r="60" spans="1:11" x14ac:dyDescent="0.25">
      <c r="A60" s="19"/>
      <c r="B60" t="s">
        <v>19</v>
      </c>
      <c r="C60" s="6">
        <f t="shared" si="3"/>
        <v>971</v>
      </c>
      <c r="D60" s="6">
        <v>19139</v>
      </c>
      <c r="E60" s="1" t="e">
        <f>IF(IF((D60)&lt;#REF!,#REF!,(D60)*#REF!)&lt;#REF!,#REF!,IF((D60)&lt;#REF!,#REF!,(D60)*#REF!))</f>
        <v>#REF!</v>
      </c>
      <c r="F60" s="1" t="e">
        <f t="shared" si="0"/>
        <v>#REF!</v>
      </c>
      <c r="G60" s="1" t="e">
        <f t="shared" si="1"/>
        <v>#REF!</v>
      </c>
      <c r="H60" s="1" t="e">
        <f t="shared" si="2"/>
        <v>#REF!</v>
      </c>
      <c r="I60" s="18"/>
      <c r="J60" s="1"/>
      <c r="K60" s="1"/>
    </row>
    <row r="61" spans="1:11" x14ac:dyDescent="0.25">
      <c r="A61" s="19"/>
      <c r="B61" t="s">
        <v>20</v>
      </c>
      <c r="C61" s="6">
        <f t="shared" si="3"/>
        <v>971</v>
      </c>
      <c r="D61" s="6">
        <v>20110</v>
      </c>
      <c r="E61" s="1" t="e">
        <f>IF(IF((D61)&lt;#REF!,#REF!,(D61)*#REF!)&lt;#REF!,#REF!,IF((D61)&lt;#REF!,#REF!,(D61)*#REF!))</f>
        <v>#REF!</v>
      </c>
      <c r="F61" s="1" t="e">
        <f t="shared" si="0"/>
        <v>#REF!</v>
      </c>
      <c r="G61" s="1" t="e">
        <f t="shared" si="1"/>
        <v>#REF!</v>
      </c>
      <c r="H61" s="1" t="e">
        <f t="shared" si="2"/>
        <v>#REF!</v>
      </c>
      <c r="I61" s="18"/>
      <c r="J61" s="1"/>
      <c r="K61" s="1"/>
    </row>
    <row r="62" spans="1:11" x14ac:dyDescent="0.25">
      <c r="A62" s="19"/>
      <c r="B62" t="s">
        <v>21</v>
      </c>
      <c r="C62" s="6">
        <f t="shared" si="3"/>
        <v>971</v>
      </c>
      <c r="D62" s="6">
        <v>21081</v>
      </c>
      <c r="E62" s="1" t="e">
        <f>IF(IF((D62)&lt;#REF!,#REF!,(D62)*#REF!)&lt;#REF!,#REF!,IF((D62)&lt;#REF!,#REF!,(D62)*#REF!))</f>
        <v>#REF!</v>
      </c>
      <c r="F62" s="1" t="e">
        <f t="shared" si="0"/>
        <v>#REF!</v>
      </c>
      <c r="G62" s="1" t="e">
        <f t="shared" si="1"/>
        <v>#REF!</v>
      </c>
      <c r="H62" s="1" t="e">
        <f t="shared" si="2"/>
        <v>#REF!</v>
      </c>
      <c r="I62" s="18"/>
      <c r="J62" s="1"/>
      <c r="K62" s="1"/>
    </row>
    <row r="63" spans="1:11" x14ac:dyDescent="0.25">
      <c r="A63" s="19"/>
      <c r="B63" t="s">
        <v>22</v>
      </c>
      <c r="C63" s="6">
        <f t="shared" si="3"/>
        <v>971</v>
      </c>
      <c r="D63" s="6">
        <v>22052</v>
      </c>
      <c r="E63" s="1" t="e">
        <f>IF(IF((D63)&lt;#REF!,#REF!,(D63)*#REF!)&lt;#REF!,#REF!,IF((D63)&lt;#REF!,#REF!,(D63)*#REF!))</f>
        <v>#REF!</v>
      </c>
      <c r="F63" s="1" t="e">
        <f t="shared" si="0"/>
        <v>#REF!</v>
      </c>
      <c r="G63" s="1" t="e">
        <f t="shared" si="1"/>
        <v>#REF!</v>
      </c>
      <c r="H63" s="1" t="e">
        <f t="shared" si="2"/>
        <v>#REF!</v>
      </c>
      <c r="I63" s="18"/>
      <c r="J63" s="1"/>
      <c r="K63" s="1"/>
    </row>
    <row r="64" spans="1:11" x14ac:dyDescent="0.25">
      <c r="A64" s="19"/>
      <c r="B64" t="s">
        <v>23</v>
      </c>
      <c r="C64" s="6">
        <f t="shared" si="3"/>
        <v>971</v>
      </c>
      <c r="D64" s="6">
        <v>23023</v>
      </c>
      <c r="E64" s="1" t="e">
        <f>IF(IF((D64)&lt;#REF!,#REF!,(D64)*#REF!)&lt;#REF!,#REF!,IF((D64)&lt;#REF!,#REF!,(D64)*#REF!))</f>
        <v>#REF!</v>
      </c>
      <c r="F64" s="1" t="e">
        <f t="shared" si="0"/>
        <v>#REF!</v>
      </c>
      <c r="G64" s="1" t="e">
        <f t="shared" si="1"/>
        <v>#REF!</v>
      </c>
      <c r="H64" s="1" t="e">
        <f t="shared" si="2"/>
        <v>#REF!</v>
      </c>
      <c r="I64" s="18"/>
      <c r="J64" s="1"/>
      <c r="K64" s="1"/>
    </row>
    <row r="65" spans="1:11" x14ac:dyDescent="0.25">
      <c r="A65" s="19"/>
      <c r="B65" t="s">
        <v>24</v>
      </c>
      <c r="C65" s="6">
        <f t="shared" si="3"/>
        <v>971</v>
      </c>
      <c r="D65" s="6">
        <v>23994</v>
      </c>
      <c r="E65" s="1" t="e">
        <f>IF(IF((D65)&lt;#REF!,#REF!,(D65)*#REF!)&lt;#REF!,#REF!,IF((D65)&lt;#REF!,#REF!,(D65)*#REF!))</f>
        <v>#REF!</v>
      </c>
      <c r="F65" s="1" t="e">
        <f t="shared" si="0"/>
        <v>#REF!</v>
      </c>
      <c r="G65" s="1" t="e">
        <f t="shared" si="1"/>
        <v>#REF!</v>
      </c>
      <c r="H65" s="1" t="e">
        <f t="shared" si="2"/>
        <v>#REF!</v>
      </c>
      <c r="I65" s="18"/>
      <c r="J65" s="1"/>
      <c r="K65" s="1"/>
    </row>
    <row r="66" spans="1:11" x14ac:dyDescent="0.25">
      <c r="A66" s="19"/>
      <c r="B66" t="s">
        <v>25</v>
      </c>
      <c r="C66" s="6">
        <f t="shared" si="3"/>
        <v>971</v>
      </c>
      <c r="D66" s="6">
        <v>24965</v>
      </c>
      <c r="E66" s="1" t="e">
        <f>IF(IF((D66)&lt;#REF!,#REF!,(D66)*#REF!)&lt;#REF!,#REF!,IF((D66)&lt;#REF!,#REF!,(D66)*#REF!))</f>
        <v>#REF!</v>
      </c>
      <c r="F66" s="1" t="e">
        <f t="shared" si="0"/>
        <v>#REF!</v>
      </c>
      <c r="G66" s="1" t="e">
        <f t="shared" si="1"/>
        <v>#REF!</v>
      </c>
      <c r="H66" s="1" t="e">
        <f t="shared" si="2"/>
        <v>#REF!</v>
      </c>
      <c r="I66" s="18"/>
      <c r="J66" s="1"/>
      <c r="K66" s="1"/>
    </row>
    <row r="67" spans="1:11" x14ac:dyDescent="0.25">
      <c r="A67" s="19"/>
      <c r="B67" t="s">
        <v>26</v>
      </c>
      <c r="C67" s="6">
        <f t="shared" si="3"/>
        <v>971</v>
      </c>
      <c r="D67" s="6">
        <v>25936</v>
      </c>
      <c r="E67" s="1" t="e">
        <f>IF(IF((D67)&lt;#REF!,#REF!,(D67)*#REF!)&lt;#REF!,#REF!,IF((D67)&lt;#REF!,#REF!,(D67)*#REF!))</f>
        <v>#REF!</v>
      </c>
      <c r="F67" s="1" t="e">
        <f t="shared" si="0"/>
        <v>#REF!</v>
      </c>
      <c r="G67" s="1" t="e">
        <f t="shared" si="1"/>
        <v>#REF!</v>
      </c>
      <c r="H67" s="1" t="e">
        <f t="shared" si="2"/>
        <v>#REF!</v>
      </c>
      <c r="I67" s="18"/>
      <c r="J67" s="1"/>
      <c r="K67" s="1"/>
    </row>
    <row r="68" spans="1:11" ht="15.75" thickBot="1" x14ac:dyDescent="0.3">
      <c r="A68" s="20"/>
      <c r="B68" s="2" t="s">
        <v>27</v>
      </c>
      <c r="C68" s="21">
        <f t="shared" si="3"/>
        <v>971</v>
      </c>
      <c r="D68" s="21">
        <v>26907</v>
      </c>
      <c r="E68" s="1" t="e">
        <f>IF(IF((D68)&lt;#REF!,#REF!,(D68)*#REF!)&lt;#REF!,#REF!,IF((D68)&lt;#REF!,#REF!,(D68)*#REF!))</f>
        <v>#REF!</v>
      </c>
      <c r="F68" s="3" t="e">
        <f t="shared" si="0"/>
        <v>#REF!</v>
      </c>
      <c r="G68" s="3" t="e">
        <f t="shared" si="1"/>
        <v>#REF!</v>
      </c>
      <c r="H68" s="3" t="e">
        <f t="shared" si="2"/>
        <v>#REF!</v>
      </c>
      <c r="I68" s="18"/>
      <c r="J68" s="3"/>
      <c r="K68" s="3"/>
    </row>
    <row r="69" spans="1:11" ht="15.75" thickBot="1" x14ac:dyDescent="0.3">
      <c r="A69" s="17" t="s">
        <v>32</v>
      </c>
      <c r="B69" t="s">
        <v>33</v>
      </c>
      <c r="C69" s="6">
        <f t="shared" si="3"/>
        <v>971</v>
      </c>
      <c r="D69" s="6">
        <v>27878</v>
      </c>
      <c r="E69" s="1" t="e">
        <f>IF(IF((D69)&lt;#REF!,#REF!,(D69)*#REF!)&lt;#REF!,#REF!,IF((D69)&lt;#REF!,#REF!,(D69)*#REF!))</f>
        <v>#REF!</v>
      </c>
      <c r="F69" s="1" t="e">
        <f t="shared" ref="F69:F132" si="4">D69+E69</f>
        <v>#REF!</v>
      </c>
      <c r="G69" s="1" t="e">
        <f t="shared" ref="G69:G132" si="5">F69/12</f>
        <v>#REF!</v>
      </c>
      <c r="H69" s="1" t="e">
        <f t="shared" ref="H69:H132" si="6">G69*13</f>
        <v>#REF!</v>
      </c>
      <c r="I69" s="18"/>
      <c r="J69" s="1" t="e">
        <f>((F56+F70)/2)/1956</f>
        <v>#REF!</v>
      </c>
      <c r="K69" s="1" t="e">
        <f>((F56+F70)/2)/2085</f>
        <v>#REF!</v>
      </c>
    </row>
    <row r="70" spans="1:11" ht="15.75" thickBot="1" x14ac:dyDescent="0.3">
      <c r="A70" s="20"/>
      <c r="B70" s="2" t="s">
        <v>34</v>
      </c>
      <c r="C70" s="21">
        <f t="shared" ref="C70:C133" si="7">D70-D69</f>
        <v>971</v>
      </c>
      <c r="D70" s="21">
        <v>28849</v>
      </c>
      <c r="E70" s="1" t="e">
        <f>IF(IF((D70)&lt;#REF!,#REF!,(D70)*#REF!)&lt;#REF!,#REF!,IF((D70)&lt;#REF!,#REF!,(D70)*#REF!))</f>
        <v>#REF!</v>
      </c>
      <c r="F70" s="3" t="e">
        <f t="shared" si="4"/>
        <v>#REF!</v>
      </c>
      <c r="G70" s="3" t="e">
        <f t="shared" si="5"/>
        <v>#REF!</v>
      </c>
      <c r="H70" s="3" t="e">
        <f t="shared" si="6"/>
        <v>#REF!</v>
      </c>
      <c r="I70" s="18"/>
      <c r="J70" s="3"/>
      <c r="K70" s="3"/>
    </row>
    <row r="71" spans="1:11" ht="15.75" thickBot="1" x14ac:dyDescent="0.3">
      <c r="A71" s="25" t="s">
        <v>35</v>
      </c>
      <c r="B71" s="26" t="s">
        <v>36</v>
      </c>
      <c r="C71" s="27">
        <f t="shared" si="7"/>
        <v>971</v>
      </c>
      <c r="D71" s="27">
        <v>29820</v>
      </c>
      <c r="E71" s="1" t="e">
        <f>IF(IF((D71)&lt;#REF!,#REF!,(D71)*#REF!)&lt;#REF!,#REF!,IF((D71)&lt;#REF!,#REF!,(D71)*#REF!))</f>
        <v>#REF!</v>
      </c>
      <c r="F71" s="28" t="e">
        <f t="shared" si="4"/>
        <v>#REF!</v>
      </c>
      <c r="G71" s="28" t="e">
        <f t="shared" si="5"/>
        <v>#REF!</v>
      </c>
      <c r="H71" s="28" t="e">
        <f t="shared" si="6"/>
        <v>#REF!</v>
      </c>
      <c r="I71" s="18"/>
      <c r="J71" s="28" t="e">
        <f>((F56+F71)/2)/1956</f>
        <v>#REF!</v>
      </c>
      <c r="K71" s="28" t="e">
        <f>((F56+F71)/2)/2085</f>
        <v>#REF!</v>
      </c>
    </row>
    <row r="72" spans="1:11" ht="15.75" thickBot="1" x14ac:dyDescent="0.3">
      <c r="A72" s="17" t="s">
        <v>37</v>
      </c>
      <c r="B72" t="s">
        <v>15</v>
      </c>
      <c r="D72" s="6">
        <v>20049</v>
      </c>
      <c r="E72" s="1" t="e">
        <f>IF(IF((D72)&lt;#REF!,#REF!,(D72)*#REF!)&lt;#REF!,#REF!,IF((D72)&lt;#REF!,#REF!,(D72)*#REF!))</f>
        <v>#REF!</v>
      </c>
      <c r="F72" s="1" t="e">
        <f t="shared" si="4"/>
        <v>#REF!</v>
      </c>
      <c r="G72" s="1" t="e">
        <f t="shared" si="5"/>
        <v>#REF!</v>
      </c>
      <c r="H72" s="1" t="e">
        <f t="shared" si="6"/>
        <v>#REF!</v>
      </c>
      <c r="I72" s="18"/>
      <c r="J72" s="1" t="e">
        <f>((F72+F82)/2)/1956</f>
        <v>#REF!</v>
      </c>
      <c r="K72" s="1" t="e">
        <f>((F72+F82)/2)/2085</f>
        <v>#REF!</v>
      </c>
    </row>
    <row r="73" spans="1:11" x14ac:dyDescent="0.25">
      <c r="A73" s="19"/>
      <c r="B73" t="s">
        <v>16</v>
      </c>
      <c r="C73" s="6">
        <f t="shared" si="7"/>
        <v>1036</v>
      </c>
      <c r="D73" s="6">
        <v>21085</v>
      </c>
      <c r="E73" s="1" t="e">
        <f>IF(IF((D73)&lt;#REF!,#REF!,(D73)*#REF!)&lt;#REF!,#REF!,IF((D73)&lt;#REF!,#REF!,(D73)*#REF!))</f>
        <v>#REF!</v>
      </c>
      <c r="F73" s="1" t="e">
        <f t="shared" si="4"/>
        <v>#REF!</v>
      </c>
      <c r="G73" s="1" t="e">
        <f t="shared" si="5"/>
        <v>#REF!</v>
      </c>
      <c r="H73" s="1" t="e">
        <f t="shared" si="6"/>
        <v>#REF!</v>
      </c>
      <c r="I73" s="18"/>
      <c r="J73" s="1"/>
      <c r="K73" s="1"/>
    </row>
    <row r="74" spans="1:11" x14ac:dyDescent="0.25">
      <c r="A74" s="19"/>
      <c r="B74" t="s">
        <v>17</v>
      </c>
      <c r="C74" s="6">
        <f t="shared" si="7"/>
        <v>1036</v>
      </c>
      <c r="D74" s="6">
        <v>22121</v>
      </c>
      <c r="E74" s="1" t="e">
        <f>IF(IF((D74)&lt;#REF!,#REF!,(D74)*#REF!)&lt;#REF!,#REF!,IF((D74)&lt;#REF!,#REF!,(D74)*#REF!))</f>
        <v>#REF!</v>
      </c>
      <c r="F74" s="1" t="e">
        <f t="shared" si="4"/>
        <v>#REF!</v>
      </c>
      <c r="G74" s="1" t="e">
        <f t="shared" si="5"/>
        <v>#REF!</v>
      </c>
      <c r="H74" s="1" t="e">
        <f t="shared" si="6"/>
        <v>#REF!</v>
      </c>
      <c r="I74" s="18"/>
      <c r="J74" s="1"/>
      <c r="K74" s="1"/>
    </row>
    <row r="75" spans="1:11" x14ac:dyDescent="0.25">
      <c r="A75" s="19"/>
      <c r="B75" t="s">
        <v>18</v>
      </c>
      <c r="C75" s="6">
        <f t="shared" si="7"/>
        <v>1036</v>
      </c>
      <c r="D75" s="6">
        <v>23157</v>
      </c>
      <c r="E75" s="1" t="e">
        <f>IF(IF((D75)&lt;#REF!,#REF!,(D75)*#REF!)&lt;#REF!,#REF!,IF((D75)&lt;#REF!,#REF!,(D75)*#REF!))</f>
        <v>#REF!</v>
      </c>
      <c r="F75" s="1" t="e">
        <f t="shared" si="4"/>
        <v>#REF!</v>
      </c>
      <c r="G75" s="1" t="e">
        <f t="shared" si="5"/>
        <v>#REF!</v>
      </c>
      <c r="H75" s="1" t="e">
        <f t="shared" si="6"/>
        <v>#REF!</v>
      </c>
      <c r="I75" s="18"/>
      <c r="J75" s="1"/>
      <c r="K75" s="1"/>
    </row>
    <row r="76" spans="1:11" x14ac:dyDescent="0.25">
      <c r="A76" s="19"/>
      <c r="B76" t="s">
        <v>19</v>
      </c>
      <c r="C76" s="6">
        <f t="shared" si="7"/>
        <v>1036</v>
      </c>
      <c r="D76" s="6">
        <v>24193</v>
      </c>
      <c r="E76" s="1" t="e">
        <f>IF(IF((D76)&lt;#REF!,#REF!,(D76)*#REF!)&lt;#REF!,#REF!,IF((D76)&lt;#REF!,#REF!,(D76)*#REF!))</f>
        <v>#REF!</v>
      </c>
      <c r="F76" s="1" t="e">
        <f t="shared" si="4"/>
        <v>#REF!</v>
      </c>
      <c r="G76" s="1" t="e">
        <f t="shared" si="5"/>
        <v>#REF!</v>
      </c>
      <c r="H76" s="1" t="e">
        <f t="shared" si="6"/>
        <v>#REF!</v>
      </c>
      <c r="I76" s="18"/>
      <c r="J76" s="1"/>
      <c r="K76" s="1"/>
    </row>
    <row r="77" spans="1:11" x14ac:dyDescent="0.25">
      <c r="A77" s="19"/>
      <c r="B77" t="s">
        <v>20</v>
      </c>
      <c r="C77" s="6">
        <f t="shared" si="7"/>
        <v>1036</v>
      </c>
      <c r="D77" s="6">
        <v>25229</v>
      </c>
      <c r="E77" s="1" t="e">
        <f>IF(IF((D77)&lt;#REF!,#REF!,(D77)*#REF!)&lt;#REF!,#REF!,IF((D77)&lt;#REF!,#REF!,(D77)*#REF!))</f>
        <v>#REF!</v>
      </c>
      <c r="F77" s="1" t="e">
        <f t="shared" si="4"/>
        <v>#REF!</v>
      </c>
      <c r="G77" s="1" t="e">
        <f t="shared" si="5"/>
        <v>#REF!</v>
      </c>
      <c r="H77" s="1" t="e">
        <f t="shared" si="6"/>
        <v>#REF!</v>
      </c>
      <c r="I77" s="18"/>
      <c r="J77" s="1"/>
      <c r="K77" s="1"/>
    </row>
    <row r="78" spans="1:11" x14ac:dyDescent="0.25">
      <c r="A78" s="19"/>
      <c r="B78" t="s">
        <v>21</v>
      </c>
      <c r="C78" s="6">
        <f t="shared" si="7"/>
        <v>1036</v>
      </c>
      <c r="D78" s="6">
        <v>26265</v>
      </c>
      <c r="E78" s="1" t="e">
        <f>IF(IF((D78)&lt;#REF!,#REF!,(D78)*#REF!)&lt;#REF!,#REF!,IF((D78)&lt;#REF!,#REF!,(D78)*#REF!))</f>
        <v>#REF!</v>
      </c>
      <c r="F78" s="1" t="e">
        <f t="shared" si="4"/>
        <v>#REF!</v>
      </c>
      <c r="G78" s="1" t="e">
        <f t="shared" si="5"/>
        <v>#REF!</v>
      </c>
      <c r="H78" s="1" t="e">
        <f t="shared" si="6"/>
        <v>#REF!</v>
      </c>
      <c r="I78" s="18"/>
      <c r="J78" s="1"/>
      <c r="K78" s="1"/>
    </row>
    <row r="79" spans="1:11" x14ac:dyDescent="0.25">
      <c r="A79" s="19"/>
      <c r="B79" t="s">
        <v>22</v>
      </c>
      <c r="C79" s="6">
        <f t="shared" si="7"/>
        <v>1036</v>
      </c>
      <c r="D79" s="6">
        <v>27301</v>
      </c>
      <c r="E79" s="1" t="e">
        <f>IF(IF((D79)&lt;#REF!,#REF!,(D79)*#REF!)&lt;#REF!,#REF!,IF((D79)&lt;#REF!,#REF!,(D79)*#REF!))</f>
        <v>#REF!</v>
      </c>
      <c r="F79" s="1" t="e">
        <f t="shared" si="4"/>
        <v>#REF!</v>
      </c>
      <c r="G79" s="1" t="e">
        <f t="shared" si="5"/>
        <v>#REF!</v>
      </c>
      <c r="H79" s="1" t="e">
        <f t="shared" si="6"/>
        <v>#REF!</v>
      </c>
      <c r="I79" s="18"/>
      <c r="J79" s="1"/>
      <c r="K79" s="1"/>
    </row>
    <row r="80" spans="1:11" x14ac:dyDescent="0.25">
      <c r="A80" s="19"/>
      <c r="B80" t="s">
        <v>23</v>
      </c>
      <c r="C80" s="6">
        <f t="shared" si="7"/>
        <v>1036</v>
      </c>
      <c r="D80" s="6">
        <v>28337</v>
      </c>
      <c r="E80" s="1" t="e">
        <f>IF(IF((D80)&lt;#REF!,#REF!,(D80)*#REF!)&lt;#REF!,#REF!,IF((D80)&lt;#REF!,#REF!,(D80)*#REF!))</f>
        <v>#REF!</v>
      </c>
      <c r="F80" s="1" t="e">
        <f t="shared" si="4"/>
        <v>#REF!</v>
      </c>
      <c r="G80" s="1" t="e">
        <f t="shared" si="5"/>
        <v>#REF!</v>
      </c>
      <c r="H80" s="1" t="e">
        <f t="shared" si="6"/>
        <v>#REF!</v>
      </c>
      <c r="I80" s="18"/>
      <c r="J80" s="1"/>
      <c r="K80" s="1"/>
    </row>
    <row r="81" spans="1:11" x14ac:dyDescent="0.25">
      <c r="A81" s="19"/>
      <c r="B81" t="s">
        <v>24</v>
      </c>
      <c r="C81" s="6">
        <f t="shared" si="7"/>
        <v>1036</v>
      </c>
      <c r="D81" s="6">
        <v>29373</v>
      </c>
      <c r="E81" s="1" t="e">
        <f>IF(IF((D81)&lt;#REF!,#REF!,(D81)*#REF!)&lt;#REF!,#REF!,IF((D81)&lt;#REF!,#REF!,(D81)*#REF!))</f>
        <v>#REF!</v>
      </c>
      <c r="F81" s="1" t="e">
        <f t="shared" si="4"/>
        <v>#REF!</v>
      </c>
      <c r="G81" s="1" t="e">
        <f t="shared" si="5"/>
        <v>#REF!</v>
      </c>
      <c r="H81" s="1" t="e">
        <f t="shared" si="6"/>
        <v>#REF!</v>
      </c>
      <c r="I81" s="18"/>
      <c r="J81" s="1"/>
      <c r="K81" s="1"/>
    </row>
    <row r="82" spans="1:11" ht="15.75" thickBot="1" x14ac:dyDescent="0.3">
      <c r="A82" s="20"/>
      <c r="B82" s="2" t="s">
        <v>25</v>
      </c>
      <c r="C82" s="21">
        <f t="shared" si="7"/>
        <v>1036</v>
      </c>
      <c r="D82" s="21">
        <v>30409</v>
      </c>
      <c r="E82" s="1" t="e">
        <f>IF(IF((D82)&lt;#REF!,#REF!,(D82)*#REF!)&lt;#REF!,#REF!,IF((D82)&lt;#REF!,#REF!,(D82)*#REF!))</f>
        <v>#REF!</v>
      </c>
      <c r="F82" s="3" t="e">
        <f t="shared" si="4"/>
        <v>#REF!</v>
      </c>
      <c r="G82" s="3" t="e">
        <f t="shared" si="5"/>
        <v>#REF!</v>
      </c>
      <c r="H82" s="3" t="e">
        <f t="shared" si="6"/>
        <v>#REF!</v>
      </c>
      <c r="I82" s="18"/>
      <c r="J82" s="3"/>
      <c r="K82" s="3"/>
    </row>
    <row r="83" spans="1:11" ht="15.75" thickBot="1" x14ac:dyDescent="0.3">
      <c r="A83" s="22" t="s">
        <v>38</v>
      </c>
      <c r="B83" s="23" t="s">
        <v>26</v>
      </c>
      <c r="C83" s="6">
        <f t="shared" si="7"/>
        <v>1036</v>
      </c>
      <c r="D83" s="6">
        <v>31445</v>
      </c>
      <c r="E83" s="1" t="e">
        <f>IF(IF((D83)&lt;#REF!,#REF!,(D83)*#REF!)&lt;#REF!,#REF!,IF((D83)&lt;#REF!,#REF!,(D83)*#REF!))</f>
        <v>#REF!</v>
      </c>
      <c r="F83" s="1" t="e">
        <f t="shared" si="4"/>
        <v>#REF!</v>
      </c>
      <c r="G83" s="1" t="e">
        <f t="shared" si="5"/>
        <v>#REF!</v>
      </c>
      <c r="H83" s="1" t="e">
        <f t="shared" si="6"/>
        <v>#REF!</v>
      </c>
      <c r="I83" s="18"/>
      <c r="J83" s="1" t="e">
        <f>((F72+F84)/2)/1956</f>
        <v>#REF!</v>
      </c>
      <c r="K83" s="1" t="e">
        <f>((F72+F84)/2)/2085</f>
        <v>#REF!</v>
      </c>
    </row>
    <row r="84" spans="1:11" ht="15.75" thickBot="1" x14ac:dyDescent="0.3">
      <c r="A84" s="20"/>
      <c r="B84" s="2" t="s">
        <v>27</v>
      </c>
      <c r="C84" s="6">
        <f t="shared" si="7"/>
        <v>1036</v>
      </c>
      <c r="D84" s="21">
        <v>32481</v>
      </c>
      <c r="E84" s="1" t="e">
        <f>IF(IF((D84)&lt;#REF!,#REF!,(D84)*#REF!)&lt;#REF!,#REF!,IF((D84)&lt;#REF!,#REF!,(D84)*#REF!))</f>
        <v>#REF!</v>
      </c>
      <c r="F84" s="3" t="e">
        <f t="shared" si="4"/>
        <v>#REF!</v>
      </c>
      <c r="G84" s="3" t="e">
        <f t="shared" si="5"/>
        <v>#REF!</v>
      </c>
      <c r="H84" s="3" t="e">
        <f t="shared" si="6"/>
        <v>#REF!</v>
      </c>
      <c r="I84" s="18"/>
      <c r="J84" s="3"/>
      <c r="K84" s="3"/>
    </row>
    <row r="85" spans="1:11" ht="15.75" thickBot="1" x14ac:dyDescent="0.3">
      <c r="A85" s="22" t="s">
        <v>39</v>
      </c>
      <c r="B85" s="23" t="s">
        <v>15</v>
      </c>
      <c r="C85" s="24"/>
      <c r="D85" s="6">
        <v>22648</v>
      </c>
      <c r="E85" s="1" t="e">
        <f>IF(IF((D85)&lt;#REF!,#REF!,(D85)*#REF!)&lt;#REF!,#REF!,IF((D85)&lt;#REF!,#REF!,(D85)*#REF!))</f>
        <v>#REF!</v>
      </c>
      <c r="F85" s="1" t="e">
        <f t="shared" si="4"/>
        <v>#REF!</v>
      </c>
      <c r="G85" s="1" t="e">
        <f t="shared" si="5"/>
        <v>#REF!</v>
      </c>
      <c r="H85" s="1" t="e">
        <f t="shared" si="6"/>
        <v>#REF!</v>
      </c>
      <c r="I85" s="18"/>
      <c r="J85" s="1" t="e">
        <f>((F85+F95)/2)/1956</f>
        <v>#REF!</v>
      </c>
      <c r="K85" s="1" t="e">
        <f>((F85+F95)/2)/2085</f>
        <v>#REF!</v>
      </c>
    </row>
    <row r="86" spans="1:11" x14ac:dyDescent="0.25">
      <c r="A86" s="19"/>
      <c r="B86" t="s">
        <v>16</v>
      </c>
      <c r="C86" s="6">
        <f t="shared" si="7"/>
        <v>1132</v>
      </c>
      <c r="D86" s="6">
        <v>23780</v>
      </c>
      <c r="E86" s="1" t="e">
        <f>IF(IF((D86)&lt;#REF!,#REF!,(D86)*#REF!)&lt;#REF!,#REF!,IF((D86)&lt;#REF!,#REF!,(D86)*#REF!))</f>
        <v>#REF!</v>
      </c>
      <c r="F86" s="1" t="e">
        <f t="shared" si="4"/>
        <v>#REF!</v>
      </c>
      <c r="G86" s="1" t="e">
        <f t="shared" si="5"/>
        <v>#REF!</v>
      </c>
      <c r="H86" s="1" t="e">
        <f t="shared" si="6"/>
        <v>#REF!</v>
      </c>
      <c r="I86" s="18"/>
      <c r="J86" s="1"/>
      <c r="K86" s="1"/>
    </row>
    <row r="87" spans="1:11" x14ac:dyDescent="0.25">
      <c r="A87" s="19"/>
      <c r="B87" t="s">
        <v>17</v>
      </c>
      <c r="C87" s="6">
        <f t="shared" si="7"/>
        <v>1132</v>
      </c>
      <c r="D87" s="6">
        <v>24912</v>
      </c>
      <c r="E87" s="1" t="e">
        <f>IF(IF((D87)&lt;#REF!,#REF!,(D87)*#REF!)&lt;#REF!,#REF!,IF((D87)&lt;#REF!,#REF!,(D87)*#REF!))</f>
        <v>#REF!</v>
      </c>
      <c r="F87" s="1" t="e">
        <f t="shared" si="4"/>
        <v>#REF!</v>
      </c>
      <c r="G87" s="1" t="e">
        <f t="shared" si="5"/>
        <v>#REF!</v>
      </c>
      <c r="H87" s="1" t="e">
        <f t="shared" si="6"/>
        <v>#REF!</v>
      </c>
      <c r="I87" s="18"/>
      <c r="J87" s="1"/>
      <c r="K87" s="1"/>
    </row>
    <row r="88" spans="1:11" x14ac:dyDescent="0.25">
      <c r="A88" s="19"/>
      <c r="B88" t="s">
        <v>18</v>
      </c>
      <c r="C88" s="6">
        <f t="shared" si="7"/>
        <v>1132</v>
      </c>
      <c r="D88" s="6">
        <v>26044</v>
      </c>
      <c r="E88" s="1" t="e">
        <f>IF(IF((D88)&lt;#REF!,#REF!,(D88)*#REF!)&lt;#REF!,#REF!,IF((D88)&lt;#REF!,#REF!,(D88)*#REF!))</f>
        <v>#REF!</v>
      </c>
      <c r="F88" s="1" t="e">
        <f t="shared" si="4"/>
        <v>#REF!</v>
      </c>
      <c r="G88" s="1" t="e">
        <f t="shared" si="5"/>
        <v>#REF!</v>
      </c>
      <c r="H88" s="1" t="e">
        <f t="shared" si="6"/>
        <v>#REF!</v>
      </c>
      <c r="I88" s="18"/>
      <c r="J88" s="1"/>
      <c r="K88" s="1"/>
    </row>
    <row r="89" spans="1:11" x14ac:dyDescent="0.25">
      <c r="A89" s="19"/>
      <c r="B89" t="s">
        <v>19</v>
      </c>
      <c r="C89" s="6">
        <f t="shared" si="7"/>
        <v>1132</v>
      </c>
      <c r="D89" s="6">
        <v>27176</v>
      </c>
      <c r="E89" s="1" t="e">
        <f>IF(IF((D89)&lt;#REF!,#REF!,(D89)*#REF!)&lt;#REF!,#REF!,IF((D89)&lt;#REF!,#REF!,(D89)*#REF!))</f>
        <v>#REF!</v>
      </c>
      <c r="F89" s="1" t="e">
        <f t="shared" si="4"/>
        <v>#REF!</v>
      </c>
      <c r="G89" s="1" t="e">
        <f t="shared" si="5"/>
        <v>#REF!</v>
      </c>
      <c r="H89" s="1" t="e">
        <f t="shared" si="6"/>
        <v>#REF!</v>
      </c>
      <c r="I89" s="18"/>
      <c r="J89" s="1"/>
      <c r="K89" s="1"/>
    </row>
    <row r="90" spans="1:11" x14ac:dyDescent="0.25">
      <c r="A90" s="19"/>
      <c r="B90" t="s">
        <v>20</v>
      </c>
      <c r="C90" s="6">
        <f t="shared" si="7"/>
        <v>1132</v>
      </c>
      <c r="D90" s="6">
        <v>28308</v>
      </c>
      <c r="E90" s="1" t="e">
        <f>IF(IF((D90)&lt;#REF!,#REF!,(D90)*#REF!)&lt;#REF!,#REF!,IF((D90)&lt;#REF!,#REF!,(D90)*#REF!))</f>
        <v>#REF!</v>
      </c>
      <c r="F90" s="1" t="e">
        <f t="shared" si="4"/>
        <v>#REF!</v>
      </c>
      <c r="G90" s="1" t="e">
        <f t="shared" si="5"/>
        <v>#REF!</v>
      </c>
      <c r="H90" s="1" t="e">
        <f t="shared" si="6"/>
        <v>#REF!</v>
      </c>
      <c r="I90" s="18"/>
      <c r="J90" s="1"/>
      <c r="K90" s="1"/>
    </row>
    <row r="91" spans="1:11" x14ac:dyDescent="0.25">
      <c r="A91" s="19"/>
      <c r="B91" t="s">
        <v>21</v>
      </c>
      <c r="C91" s="6">
        <f t="shared" si="7"/>
        <v>1132</v>
      </c>
      <c r="D91" s="6">
        <v>29440</v>
      </c>
      <c r="E91" s="1" t="e">
        <f>IF(IF((D91)&lt;#REF!,#REF!,(D91)*#REF!)&lt;#REF!,#REF!,IF((D91)&lt;#REF!,#REF!,(D91)*#REF!))</f>
        <v>#REF!</v>
      </c>
      <c r="F91" s="1" t="e">
        <f t="shared" si="4"/>
        <v>#REF!</v>
      </c>
      <c r="G91" s="1" t="e">
        <f t="shared" si="5"/>
        <v>#REF!</v>
      </c>
      <c r="H91" s="1" t="e">
        <f t="shared" si="6"/>
        <v>#REF!</v>
      </c>
      <c r="I91" s="18"/>
      <c r="J91" s="1"/>
      <c r="K91" s="1"/>
    </row>
    <row r="92" spans="1:11" x14ac:dyDescent="0.25">
      <c r="A92" s="19"/>
      <c r="B92" t="s">
        <v>22</v>
      </c>
      <c r="C92" s="6">
        <f t="shared" si="7"/>
        <v>1132</v>
      </c>
      <c r="D92" s="6">
        <v>30572</v>
      </c>
      <c r="E92" s="1" t="e">
        <f>IF(IF((D92)&lt;#REF!,#REF!,(D92)*#REF!)&lt;#REF!,#REF!,IF((D92)&lt;#REF!,#REF!,(D92)*#REF!))</f>
        <v>#REF!</v>
      </c>
      <c r="F92" s="1" t="e">
        <f t="shared" si="4"/>
        <v>#REF!</v>
      </c>
      <c r="G92" s="1" t="e">
        <f t="shared" si="5"/>
        <v>#REF!</v>
      </c>
      <c r="H92" s="1" t="e">
        <f t="shared" si="6"/>
        <v>#REF!</v>
      </c>
      <c r="I92" s="18"/>
      <c r="J92" s="1"/>
      <c r="K92" s="1"/>
    </row>
    <row r="93" spans="1:11" x14ac:dyDescent="0.25">
      <c r="A93" s="19"/>
      <c r="B93" t="s">
        <v>23</v>
      </c>
      <c r="C93" s="6">
        <f t="shared" si="7"/>
        <v>1132</v>
      </c>
      <c r="D93" s="6">
        <v>31704</v>
      </c>
      <c r="E93" s="1" t="e">
        <f>IF(IF((D93)&lt;#REF!,#REF!,(D93)*#REF!)&lt;#REF!,#REF!,IF((D93)&lt;#REF!,#REF!,(D93)*#REF!))</f>
        <v>#REF!</v>
      </c>
      <c r="F93" s="1" t="e">
        <f t="shared" si="4"/>
        <v>#REF!</v>
      </c>
      <c r="G93" s="1" t="e">
        <f t="shared" si="5"/>
        <v>#REF!</v>
      </c>
      <c r="H93" s="1" t="e">
        <f t="shared" si="6"/>
        <v>#REF!</v>
      </c>
      <c r="I93" s="18"/>
      <c r="J93" s="1"/>
      <c r="K93" s="1"/>
    </row>
    <row r="94" spans="1:11" x14ac:dyDescent="0.25">
      <c r="A94" s="19"/>
      <c r="B94" t="s">
        <v>24</v>
      </c>
      <c r="C94" s="6">
        <f t="shared" si="7"/>
        <v>1132</v>
      </c>
      <c r="D94" s="6">
        <v>32836</v>
      </c>
      <c r="E94" s="1" t="e">
        <f>IF(IF((D94)&lt;#REF!,#REF!,(D94)*#REF!)&lt;#REF!,#REF!,IF((D94)&lt;#REF!,#REF!,(D94)*#REF!))</f>
        <v>#REF!</v>
      </c>
      <c r="F94" s="1" t="e">
        <f t="shared" si="4"/>
        <v>#REF!</v>
      </c>
      <c r="G94" s="1" t="e">
        <f t="shared" si="5"/>
        <v>#REF!</v>
      </c>
      <c r="H94" s="1" t="e">
        <f t="shared" si="6"/>
        <v>#REF!</v>
      </c>
      <c r="I94" s="18"/>
      <c r="J94" s="1"/>
      <c r="K94" s="1"/>
    </row>
    <row r="95" spans="1:11" ht="15.75" thickBot="1" x14ac:dyDescent="0.3">
      <c r="A95" s="20"/>
      <c r="B95" s="2" t="s">
        <v>25</v>
      </c>
      <c r="C95" s="21">
        <f t="shared" si="7"/>
        <v>1132</v>
      </c>
      <c r="D95" s="21">
        <v>33968</v>
      </c>
      <c r="E95" s="1" t="e">
        <f>IF(IF((D95)&lt;#REF!,#REF!,(D95)*#REF!)&lt;#REF!,#REF!,IF((D95)&lt;#REF!,#REF!,(D95)*#REF!))</f>
        <v>#REF!</v>
      </c>
      <c r="F95" s="3" t="e">
        <f t="shared" si="4"/>
        <v>#REF!</v>
      </c>
      <c r="G95" s="3" t="e">
        <f t="shared" si="5"/>
        <v>#REF!</v>
      </c>
      <c r="H95" s="3" t="e">
        <f t="shared" si="6"/>
        <v>#REF!</v>
      </c>
      <c r="I95" s="18"/>
      <c r="J95" s="3"/>
      <c r="K95" s="3"/>
    </row>
    <row r="96" spans="1:11" ht="15.75" thickBot="1" x14ac:dyDescent="0.3">
      <c r="A96" s="22" t="s">
        <v>40</v>
      </c>
      <c r="B96" s="23" t="s">
        <v>26</v>
      </c>
      <c r="C96" s="6">
        <f t="shared" si="7"/>
        <v>1132</v>
      </c>
      <c r="D96" s="6">
        <v>35100</v>
      </c>
      <c r="E96" s="1" t="e">
        <f>IF(IF((D96)&lt;#REF!,#REF!,(D96)*#REF!)&lt;#REF!,#REF!,IF((D96)&lt;#REF!,#REF!,(D96)*#REF!))</f>
        <v>#REF!</v>
      </c>
      <c r="F96" s="1" t="e">
        <f t="shared" si="4"/>
        <v>#REF!</v>
      </c>
      <c r="G96" s="1" t="e">
        <f t="shared" si="5"/>
        <v>#REF!</v>
      </c>
      <c r="H96" s="1" t="e">
        <f t="shared" si="6"/>
        <v>#REF!</v>
      </c>
      <c r="I96" s="18"/>
      <c r="J96" s="1" t="e">
        <f>((F85+F97)/2)/1956</f>
        <v>#REF!</v>
      </c>
      <c r="K96" s="1" t="e">
        <f>((F85+F97)/2)/2085</f>
        <v>#REF!</v>
      </c>
    </row>
    <row r="97" spans="1:11" ht="15.75" thickBot="1" x14ac:dyDescent="0.3">
      <c r="A97" s="20"/>
      <c r="B97" s="2" t="s">
        <v>27</v>
      </c>
      <c r="C97" s="21">
        <f t="shared" si="7"/>
        <v>1132</v>
      </c>
      <c r="D97" s="21">
        <v>36232</v>
      </c>
      <c r="E97" s="1" t="e">
        <f>IF(IF((D97)&lt;#REF!,#REF!,(D97)*#REF!)&lt;#REF!,#REF!,IF((D97)&lt;#REF!,#REF!,(D97)*#REF!))</f>
        <v>#REF!</v>
      </c>
      <c r="F97" s="3" t="e">
        <f t="shared" si="4"/>
        <v>#REF!</v>
      </c>
      <c r="G97" s="3" t="e">
        <f t="shared" si="5"/>
        <v>#REF!</v>
      </c>
      <c r="H97" s="3" t="e">
        <f t="shared" si="6"/>
        <v>#REF!</v>
      </c>
      <c r="I97" s="18"/>
      <c r="J97" s="3"/>
      <c r="K97" s="3"/>
    </row>
    <row r="98" spans="1:11" ht="15.75" thickBot="1" x14ac:dyDescent="0.3">
      <c r="A98" s="17" t="s">
        <v>41</v>
      </c>
      <c r="B98" t="s">
        <v>15</v>
      </c>
      <c r="D98" s="6">
        <v>24500</v>
      </c>
      <c r="E98" s="1" t="e">
        <f>IF(IF((D98)&lt;#REF!,#REF!,(D98)*#REF!)&lt;#REF!,#REF!,IF((D98)&lt;#REF!,#REF!,(D98)*#REF!))</f>
        <v>#REF!</v>
      </c>
      <c r="F98" s="1" t="e">
        <f t="shared" si="4"/>
        <v>#REF!</v>
      </c>
      <c r="G98" s="1" t="e">
        <f t="shared" si="5"/>
        <v>#REF!</v>
      </c>
      <c r="H98" s="1" t="e">
        <f t="shared" si="6"/>
        <v>#REF!</v>
      </c>
      <c r="I98" s="18"/>
      <c r="J98" s="1" t="e">
        <f>((F98+F109)/2)/1956</f>
        <v>#REF!</v>
      </c>
      <c r="K98" s="1" t="e">
        <f>((F98+F109)/2)/2085</f>
        <v>#REF!</v>
      </c>
    </row>
    <row r="99" spans="1:11" x14ac:dyDescent="0.25">
      <c r="A99" s="19"/>
      <c r="B99" t="s">
        <v>16</v>
      </c>
      <c r="C99" s="6">
        <f t="shared" si="7"/>
        <v>1197</v>
      </c>
      <c r="D99" s="6">
        <v>25697</v>
      </c>
      <c r="E99" s="1" t="e">
        <f>IF(IF((D99)&lt;#REF!,#REF!,(D99)*#REF!)&lt;#REF!,#REF!,IF((D99)&lt;#REF!,#REF!,(D99)*#REF!))</f>
        <v>#REF!</v>
      </c>
      <c r="F99" s="1" t="e">
        <f t="shared" si="4"/>
        <v>#REF!</v>
      </c>
      <c r="G99" s="1" t="e">
        <f t="shared" si="5"/>
        <v>#REF!</v>
      </c>
      <c r="H99" s="1" t="e">
        <f t="shared" si="6"/>
        <v>#REF!</v>
      </c>
      <c r="I99" s="18"/>
      <c r="J99" s="1"/>
      <c r="K99" s="1"/>
    </row>
    <row r="100" spans="1:11" x14ac:dyDescent="0.25">
      <c r="A100" s="19"/>
      <c r="B100" t="s">
        <v>17</v>
      </c>
      <c r="C100" s="6">
        <f t="shared" si="7"/>
        <v>1197</v>
      </c>
      <c r="D100" s="6">
        <v>26894</v>
      </c>
      <c r="E100" s="1" t="e">
        <f>IF(IF((D100)&lt;#REF!,#REF!,(D100)*#REF!)&lt;#REF!,#REF!,IF((D100)&lt;#REF!,#REF!,(D100)*#REF!))</f>
        <v>#REF!</v>
      </c>
      <c r="F100" s="1" t="e">
        <f t="shared" si="4"/>
        <v>#REF!</v>
      </c>
      <c r="G100" s="1" t="e">
        <f t="shared" si="5"/>
        <v>#REF!</v>
      </c>
      <c r="H100" s="1" t="e">
        <f t="shared" si="6"/>
        <v>#REF!</v>
      </c>
      <c r="I100" s="18"/>
      <c r="J100" s="1"/>
      <c r="K100" s="1"/>
    </row>
    <row r="101" spans="1:11" x14ac:dyDescent="0.25">
      <c r="A101" s="19"/>
      <c r="B101" t="s">
        <v>18</v>
      </c>
      <c r="C101" s="6">
        <f t="shared" si="7"/>
        <v>1197</v>
      </c>
      <c r="D101" s="6">
        <v>28091</v>
      </c>
      <c r="E101" s="1" t="e">
        <f>IF(IF((D101)&lt;#REF!,#REF!,(D101)*#REF!)&lt;#REF!,#REF!,IF((D101)&lt;#REF!,#REF!,(D101)*#REF!))</f>
        <v>#REF!</v>
      </c>
      <c r="F101" s="1" t="e">
        <f t="shared" si="4"/>
        <v>#REF!</v>
      </c>
      <c r="G101" s="1" t="e">
        <f t="shared" si="5"/>
        <v>#REF!</v>
      </c>
      <c r="H101" s="1" t="e">
        <f t="shared" si="6"/>
        <v>#REF!</v>
      </c>
      <c r="I101" s="18"/>
      <c r="J101" s="1"/>
      <c r="K101" s="1"/>
    </row>
    <row r="102" spans="1:11" x14ac:dyDescent="0.25">
      <c r="A102" s="19"/>
      <c r="B102" t="s">
        <v>19</v>
      </c>
      <c r="C102" s="6">
        <f t="shared" si="7"/>
        <v>1197</v>
      </c>
      <c r="D102" s="6">
        <v>29288</v>
      </c>
      <c r="E102" s="1" t="e">
        <f>IF(IF((D102)&lt;#REF!,#REF!,(D102)*#REF!)&lt;#REF!,#REF!,IF((D102)&lt;#REF!,#REF!,(D102)*#REF!))</f>
        <v>#REF!</v>
      </c>
      <c r="F102" s="1" t="e">
        <f t="shared" si="4"/>
        <v>#REF!</v>
      </c>
      <c r="G102" s="1" t="e">
        <f t="shared" si="5"/>
        <v>#REF!</v>
      </c>
      <c r="H102" s="1" t="e">
        <f t="shared" si="6"/>
        <v>#REF!</v>
      </c>
      <c r="I102" s="18"/>
      <c r="J102" s="1"/>
      <c r="K102" s="1"/>
    </row>
    <row r="103" spans="1:11" x14ac:dyDescent="0.25">
      <c r="A103" s="19"/>
      <c r="B103" t="s">
        <v>20</v>
      </c>
      <c r="C103" s="6">
        <f t="shared" si="7"/>
        <v>1197</v>
      </c>
      <c r="D103" s="6">
        <v>30485</v>
      </c>
      <c r="E103" s="1" t="e">
        <f>IF(IF((D103)&lt;#REF!,#REF!,(D103)*#REF!)&lt;#REF!,#REF!,IF((D103)&lt;#REF!,#REF!,(D103)*#REF!))</f>
        <v>#REF!</v>
      </c>
      <c r="F103" s="1" t="e">
        <f t="shared" si="4"/>
        <v>#REF!</v>
      </c>
      <c r="G103" s="1" t="e">
        <f t="shared" si="5"/>
        <v>#REF!</v>
      </c>
      <c r="H103" s="1" t="e">
        <f t="shared" si="6"/>
        <v>#REF!</v>
      </c>
      <c r="I103" s="18"/>
      <c r="J103" s="1"/>
      <c r="K103" s="1"/>
    </row>
    <row r="104" spans="1:11" x14ac:dyDescent="0.25">
      <c r="A104" s="19"/>
      <c r="B104" t="s">
        <v>21</v>
      </c>
      <c r="C104" s="6">
        <f t="shared" si="7"/>
        <v>1197</v>
      </c>
      <c r="D104" s="6">
        <v>31682</v>
      </c>
      <c r="E104" s="1" t="e">
        <f>IF(IF((D104)&lt;#REF!,#REF!,(D104)*#REF!)&lt;#REF!,#REF!,IF((D104)&lt;#REF!,#REF!,(D104)*#REF!))</f>
        <v>#REF!</v>
      </c>
      <c r="F104" s="1" t="e">
        <f t="shared" si="4"/>
        <v>#REF!</v>
      </c>
      <c r="G104" s="1" t="e">
        <f t="shared" si="5"/>
        <v>#REF!</v>
      </c>
      <c r="H104" s="1" t="e">
        <f t="shared" si="6"/>
        <v>#REF!</v>
      </c>
      <c r="I104" s="18"/>
      <c r="J104" s="1"/>
      <c r="K104" s="1"/>
    </row>
    <row r="105" spans="1:11" x14ac:dyDescent="0.25">
      <c r="A105" s="19"/>
      <c r="B105" t="s">
        <v>22</v>
      </c>
      <c r="C105" s="6">
        <f t="shared" si="7"/>
        <v>1197</v>
      </c>
      <c r="D105" s="6">
        <v>32879</v>
      </c>
      <c r="E105" s="1" t="e">
        <f>IF(IF((D105)&lt;#REF!,#REF!,(D105)*#REF!)&lt;#REF!,#REF!,IF((D105)&lt;#REF!,#REF!,(D105)*#REF!))</f>
        <v>#REF!</v>
      </c>
      <c r="F105" s="1" t="e">
        <f t="shared" si="4"/>
        <v>#REF!</v>
      </c>
      <c r="G105" s="1" t="e">
        <f t="shared" si="5"/>
        <v>#REF!</v>
      </c>
      <c r="H105" s="1" t="e">
        <f t="shared" si="6"/>
        <v>#REF!</v>
      </c>
      <c r="I105" s="18"/>
      <c r="J105" s="1"/>
      <c r="K105" s="1"/>
    </row>
    <row r="106" spans="1:11" x14ac:dyDescent="0.25">
      <c r="A106" s="19"/>
      <c r="B106" t="s">
        <v>23</v>
      </c>
      <c r="C106" s="6">
        <f t="shared" si="7"/>
        <v>1197</v>
      </c>
      <c r="D106" s="6">
        <v>34076</v>
      </c>
      <c r="E106" s="1" t="e">
        <f>IF(IF((D106)&lt;#REF!,#REF!,(D106)*#REF!)&lt;#REF!,#REF!,IF((D106)&lt;#REF!,#REF!,(D106)*#REF!))</f>
        <v>#REF!</v>
      </c>
      <c r="F106" s="1" t="e">
        <f t="shared" si="4"/>
        <v>#REF!</v>
      </c>
      <c r="G106" s="1" t="e">
        <f t="shared" si="5"/>
        <v>#REF!</v>
      </c>
      <c r="H106" s="1" t="e">
        <f t="shared" si="6"/>
        <v>#REF!</v>
      </c>
      <c r="I106" s="18"/>
      <c r="J106" s="1"/>
      <c r="K106" s="1"/>
    </row>
    <row r="107" spans="1:11" x14ac:dyDescent="0.25">
      <c r="A107" s="19"/>
      <c r="B107" t="s">
        <v>24</v>
      </c>
      <c r="C107" s="6">
        <f t="shared" si="7"/>
        <v>1197</v>
      </c>
      <c r="D107" s="6">
        <v>35273</v>
      </c>
      <c r="E107" s="1" t="e">
        <f>IF(IF((D107)&lt;#REF!,#REF!,(D107)*#REF!)&lt;#REF!,#REF!,IF((D107)&lt;#REF!,#REF!,(D107)*#REF!))</f>
        <v>#REF!</v>
      </c>
      <c r="F107" s="1" t="e">
        <f t="shared" si="4"/>
        <v>#REF!</v>
      </c>
      <c r="G107" s="1" t="e">
        <f t="shared" si="5"/>
        <v>#REF!</v>
      </c>
      <c r="H107" s="1" t="e">
        <f t="shared" si="6"/>
        <v>#REF!</v>
      </c>
      <c r="I107" s="18"/>
      <c r="J107" s="1"/>
      <c r="K107" s="1"/>
    </row>
    <row r="108" spans="1:11" x14ac:dyDescent="0.25">
      <c r="A108" s="19"/>
      <c r="B108" t="s">
        <v>25</v>
      </c>
      <c r="C108" s="6">
        <f t="shared" si="7"/>
        <v>1197</v>
      </c>
      <c r="D108" s="6">
        <v>36470</v>
      </c>
      <c r="E108" s="1" t="e">
        <f>IF(IF((D108)&lt;#REF!,#REF!,(D108)*#REF!)&lt;#REF!,#REF!,IF((D108)&lt;#REF!,#REF!,(D108)*#REF!))</f>
        <v>#REF!</v>
      </c>
      <c r="F108" s="1" t="e">
        <f t="shared" si="4"/>
        <v>#REF!</v>
      </c>
      <c r="G108" s="1" t="e">
        <f t="shared" si="5"/>
        <v>#REF!</v>
      </c>
      <c r="H108" s="1" t="e">
        <f t="shared" si="6"/>
        <v>#REF!</v>
      </c>
      <c r="I108" s="18"/>
      <c r="J108" s="1"/>
      <c r="K108" s="1"/>
    </row>
    <row r="109" spans="1:11" ht="15.75" thickBot="1" x14ac:dyDescent="0.3">
      <c r="A109" s="20"/>
      <c r="B109" s="2" t="s">
        <v>26</v>
      </c>
      <c r="C109" s="21">
        <f t="shared" si="7"/>
        <v>1197</v>
      </c>
      <c r="D109" s="21">
        <v>37667</v>
      </c>
      <c r="E109" s="1" t="e">
        <f>IF(IF((D109)&lt;#REF!,#REF!,(D109)*#REF!)&lt;#REF!,#REF!,IF((D109)&lt;#REF!,#REF!,(D109)*#REF!))</f>
        <v>#REF!</v>
      </c>
      <c r="F109" s="3" t="e">
        <f t="shared" si="4"/>
        <v>#REF!</v>
      </c>
      <c r="G109" s="3" t="e">
        <f t="shared" si="5"/>
        <v>#REF!</v>
      </c>
      <c r="H109" s="3" t="e">
        <f t="shared" si="6"/>
        <v>#REF!</v>
      </c>
      <c r="I109" s="18"/>
      <c r="J109" s="3"/>
      <c r="K109" s="3"/>
    </row>
    <row r="110" spans="1:11" ht="15.75" thickBot="1" x14ac:dyDescent="0.3">
      <c r="A110" s="17" t="s">
        <v>42</v>
      </c>
      <c r="B110" s="2" t="s">
        <v>27</v>
      </c>
      <c r="C110" s="21">
        <f t="shared" si="7"/>
        <v>1197</v>
      </c>
      <c r="D110" s="27">
        <v>38864</v>
      </c>
      <c r="E110" s="1" t="e">
        <f>IF(IF((D110)&lt;#REF!,#REF!,(D110)*#REF!)&lt;#REF!,#REF!,IF((D110)&lt;#REF!,#REF!,(D110)*#REF!))</f>
        <v>#REF!</v>
      </c>
      <c r="F110" s="28" t="e">
        <f t="shared" si="4"/>
        <v>#REF!</v>
      </c>
      <c r="G110" s="28" t="e">
        <f t="shared" si="5"/>
        <v>#REF!</v>
      </c>
      <c r="H110" s="28" t="e">
        <f t="shared" si="6"/>
        <v>#REF!</v>
      </c>
      <c r="I110" s="18"/>
      <c r="J110" s="28" t="e">
        <f>((F98+F110)/2)/1956</f>
        <v>#REF!</v>
      </c>
      <c r="K110" s="28" t="e">
        <f>((F98+F110)/2)/2085</f>
        <v>#REF!</v>
      </c>
    </row>
    <row r="111" spans="1:11" ht="15.75" thickBot="1" x14ac:dyDescent="0.3">
      <c r="A111" s="22" t="s">
        <v>43</v>
      </c>
      <c r="B111" s="26" t="s">
        <v>33</v>
      </c>
      <c r="C111" s="27">
        <f t="shared" si="7"/>
        <v>1197</v>
      </c>
      <c r="D111" s="27">
        <v>40061</v>
      </c>
      <c r="E111" s="1" t="e">
        <f>IF(IF((D111)&lt;#REF!,#REF!,(D111)*#REF!)&lt;#REF!,#REF!,IF((D111)&lt;#REF!,#REF!,(D111)*#REF!))</f>
        <v>#REF!</v>
      </c>
      <c r="F111" s="28" t="e">
        <f t="shared" si="4"/>
        <v>#REF!</v>
      </c>
      <c r="G111" s="28" t="e">
        <f t="shared" si="5"/>
        <v>#REF!</v>
      </c>
      <c r="H111" s="28" t="e">
        <f t="shared" si="6"/>
        <v>#REF!</v>
      </c>
      <c r="I111" s="18"/>
      <c r="J111" s="28" t="e">
        <f>((F98+F111)/2)/1956</f>
        <v>#REF!</v>
      </c>
      <c r="K111" s="28" t="e">
        <f>((F98+F111)/2)/2085</f>
        <v>#REF!</v>
      </c>
    </row>
    <row r="112" spans="1:11" ht="15.75" thickBot="1" x14ac:dyDescent="0.3">
      <c r="A112" s="17" t="s">
        <v>44</v>
      </c>
      <c r="B112" t="s">
        <v>15</v>
      </c>
      <c r="D112" s="6">
        <v>30413</v>
      </c>
      <c r="E112" s="1" t="e">
        <f>IF(IF((D112)&lt;#REF!,#REF!,(D112)*#REF!)&lt;#REF!,#REF!,IF((D112)&lt;#REF!,#REF!,(D112)*#REF!))</f>
        <v>#REF!</v>
      </c>
      <c r="F112" s="1" t="e">
        <f t="shared" si="4"/>
        <v>#REF!</v>
      </c>
      <c r="G112" s="1" t="e">
        <f t="shared" si="5"/>
        <v>#REF!</v>
      </c>
      <c r="H112" s="1" t="e">
        <f t="shared" si="6"/>
        <v>#REF!</v>
      </c>
      <c r="I112" s="18"/>
      <c r="J112" s="1" t="e">
        <f>((F112+F120)/2)/1956</f>
        <v>#REF!</v>
      </c>
      <c r="K112" s="1" t="e">
        <f>((F112+F120)/2)/2085</f>
        <v>#REF!</v>
      </c>
    </row>
    <row r="113" spans="1:11" x14ac:dyDescent="0.25">
      <c r="A113" s="19"/>
      <c r="B113" t="s">
        <v>16</v>
      </c>
      <c r="C113" s="6">
        <f t="shared" si="7"/>
        <v>1467</v>
      </c>
      <c r="D113" s="6">
        <v>31880</v>
      </c>
      <c r="E113" s="1" t="e">
        <f>IF(IF((D113)&lt;#REF!,#REF!,(D113)*#REF!)&lt;#REF!,#REF!,IF((D113)&lt;#REF!,#REF!,(D113)*#REF!))</f>
        <v>#REF!</v>
      </c>
      <c r="F113" s="1" t="e">
        <f t="shared" si="4"/>
        <v>#REF!</v>
      </c>
      <c r="G113" s="1" t="e">
        <f t="shared" si="5"/>
        <v>#REF!</v>
      </c>
      <c r="H113" s="1" t="e">
        <f t="shared" si="6"/>
        <v>#REF!</v>
      </c>
      <c r="I113" s="18"/>
      <c r="J113" s="1"/>
      <c r="K113" s="1"/>
    </row>
    <row r="114" spans="1:11" x14ac:dyDescent="0.25">
      <c r="A114" s="19"/>
      <c r="B114" t="s">
        <v>17</v>
      </c>
      <c r="C114" s="6">
        <f t="shared" si="7"/>
        <v>1467</v>
      </c>
      <c r="D114" s="6">
        <v>33347</v>
      </c>
      <c r="E114" s="1" t="e">
        <f>IF(IF((D114)&lt;#REF!,#REF!,(D114)*#REF!)&lt;#REF!,#REF!,IF((D114)&lt;#REF!,#REF!,(D114)*#REF!))</f>
        <v>#REF!</v>
      </c>
      <c r="F114" s="1" t="e">
        <f t="shared" si="4"/>
        <v>#REF!</v>
      </c>
      <c r="G114" s="1" t="e">
        <f t="shared" si="5"/>
        <v>#REF!</v>
      </c>
      <c r="H114" s="1" t="e">
        <f t="shared" si="6"/>
        <v>#REF!</v>
      </c>
      <c r="I114" s="18"/>
      <c r="J114" s="1"/>
      <c r="K114" s="1"/>
    </row>
    <row r="115" spans="1:11" x14ac:dyDescent="0.25">
      <c r="A115" s="19"/>
      <c r="B115" t="s">
        <v>18</v>
      </c>
      <c r="C115" s="6">
        <f t="shared" si="7"/>
        <v>1467</v>
      </c>
      <c r="D115" s="6">
        <v>34814</v>
      </c>
      <c r="E115" s="1" t="e">
        <f>IF(IF((D115)&lt;#REF!,#REF!,(D115)*#REF!)&lt;#REF!,#REF!,IF((D115)&lt;#REF!,#REF!,(D115)*#REF!))</f>
        <v>#REF!</v>
      </c>
      <c r="F115" s="1" t="e">
        <f t="shared" si="4"/>
        <v>#REF!</v>
      </c>
      <c r="G115" s="1" t="e">
        <f t="shared" si="5"/>
        <v>#REF!</v>
      </c>
      <c r="H115" s="1" t="e">
        <f t="shared" si="6"/>
        <v>#REF!</v>
      </c>
      <c r="I115" s="18"/>
      <c r="J115" s="1"/>
      <c r="K115" s="1"/>
    </row>
    <row r="116" spans="1:11" x14ac:dyDescent="0.25">
      <c r="A116" s="19"/>
      <c r="B116" t="s">
        <v>19</v>
      </c>
      <c r="C116" s="6">
        <f t="shared" si="7"/>
        <v>1467</v>
      </c>
      <c r="D116" s="6">
        <v>36281</v>
      </c>
      <c r="E116" s="1" t="e">
        <f>IF(IF((D116)&lt;#REF!,#REF!,(D116)*#REF!)&lt;#REF!,#REF!,IF((D116)&lt;#REF!,#REF!,(D116)*#REF!))</f>
        <v>#REF!</v>
      </c>
      <c r="F116" s="1" t="e">
        <f t="shared" si="4"/>
        <v>#REF!</v>
      </c>
      <c r="G116" s="1" t="e">
        <f t="shared" si="5"/>
        <v>#REF!</v>
      </c>
      <c r="H116" s="1" t="e">
        <f t="shared" si="6"/>
        <v>#REF!</v>
      </c>
      <c r="I116" s="18"/>
      <c r="J116" s="1"/>
      <c r="K116" s="1"/>
    </row>
    <row r="117" spans="1:11" x14ac:dyDescent="0.25">
      <c r="A117" s="19"/>
      <c r="B117" t="s">
        <v>20</v>
      </c>
      <c r="C117" s="6">
        <f t="shared" si="7"/>
        <v>1467</v>
      </c>
      <c r="D117" s="6">
        <v>37748</v>
      </c>
      <c r="E117" s="1" t="e">
        <f>IF(IF((D117)&lt;#REF!,#REF!,(D117)*#REF!)&lt;#REF!,#REF!,IF((D117)&lt;#REF!,#REF!,(D117)*#REF!))</f>
        <v>#REF!</v>
      </c>
      <c r="F117" s="1" t="e">
        <f t="shared" si="4"/>
        <v>#REF!</v>
      </c>
      <c r="G117" s="1" t="e">
        <f t="shared" si="5"/>
        <v>#REF!</v>
      </c>
      <c r="H117" s="1" t="e">
        <f t="shared" si="6"/>
        <v>#REF!</v>
      </c>
      <c r="I117" s="18"/>
      <c r="J117" s="1"/>
      <c r="K117" s="1"/>
    </row>
    <row r="118" spans="1:11" x14ac:dyDescent="0.25">
      <c r="A118" s="19"/>
      <c r="B118" t="s">
        <v>21</v>
      </c>
      <c r="C118" s="6">
        <f t="shared" si="7"/>
        <v>1467</v>
      </c>
      <c r="D118" s="6">
        <v>39215</v>
      </c>
      <c r="E118" s="1" t="e">
        <f>IF(IF((D118)&lt;#REF!,#REF!,(D118)*#REF!)&lt;#REF!,#REF!,IF((D118)&lt;#REF!,#REF!,(D118)*#REF!))</f>
        <v>#REF!</v>
      </c>
      <c r="F118" s="1" t="e">
        <f t="shared" si="4"/>
        <v>#REF!</v>
      </c>
      <c r="G118" s="1" t="e">
        <f t="shared" si="5"/>
        <v>#REF!</v>
      </c>
      <c r="H118" s="1" t="e">
        <f t="shared" si="6"/>
        <v>#REF!</v>
      </c>
      <c r="I118" s="18"/>
      <c r="J118" s="1"/>
      <c r="K118" s="1"/>
    </row>
    <row r="119" spans="1:11" x14ac:dyDescent="0.25">
      <c r="A119" s="19"/>
      <c r="B119" t="s">
        <v>22</v>
      </c>
      <c r="C119" s="6">
        <f t="shared" si="7"/>
        <v>1467</v>
      </c>
      <c r="D119" s="6">
        <v>40682</v>
      </c>
      <c r="E119" s="1" t="e">
        <f>IF(IF((D119)&lt;#REF!,#REF!,(D119)*#REF!)&lt;#REF!,#REF!,IF((D119)&lt;#REF!,#REF!,(D119)*#REF!))</f>
        <v>#REF!</v>
      </c>
      <c r="F119" s="1" t="e">
        <f t="shared" si="4"/>
        <v>#REF!</v>
      </c>
      <c r="G119" s="1" t="e">
        <f t="shared" si="5"/>
        <v>#REF!</v>
      </c>
      <c r="H119" s="1" t="e">
        <f t="shared" si="6"/>
        <v>#REF!</v>
      </c>
      <c r="I119" s="18"/>
      <c r="J119" s="1"/>
      <c r="K119" s="1"/>
    </row>
    <row r="120" spans="1:11" ht="15.75" thickBot="1" x14ac:dyDescent="0.3">
      <c r="A120" s="20"/>
      <c r="B120" s="2" t="s">
        <v>23</v>
      </c>
      <c r="C120" s="21">
        <f t="shared" si="7"/>
        <v>1467</v>
      </c>
      <c r="D120" s="21">
        <v>42149</v>
      </c>
      <c r="E120" s="1" t="e">
        <f>IF(IF((D120)&lt;#REF!,#REF!,(D120)*#REF!)&lt;#REF!,#REF!,IF((D120)&lt;#REF!,#REF!,(D120)*#REF!))</f>
        <v>#REF!</v>
      </c>
      <c r="F120" s="3" t="e">
        <f t="shared" si="4"/>
        <v>#REF!</v>
      </c>
      <c r="G120" s="3" t="e">
        <f t="shared" si="5"/>
        <v>#REF!</v>
      </c>
      <c r="H120" s="3" t="e">
        <f t="shared" si="6"/>
        <v>#REF!</v>
      </c>
      <c r="I120" s="18"/>
      <c r="J120" s="3"/>
      <c r="K120" s="3"/>
    </row>
    <row r="121" spans="1:11" ht="15.75" thickBot="1" x14ac:dyDescent="0.3">
      <c r="A121" s="22" t="s">
        <v>45</v>
      </c>
      <c r="B121" s="26" t="s">
        <v>24</v>
      </c>
      <c r="C121" s="21">
        <f t="shared" si="7"/>
        <v>1467</v>
      </c>
      <c r="D121" s="27">
        <v>43616</v>
      </c>
      <c r="E121" s="1" t="e">
        <f>IF(IF((D121)&lt;#REF!,#REF!,(D121)*#REF!)&lt;#REF!,#REF!,IF((D121)&lt;#REF!,#REF!,(D121)*#REF!))</f>
        <v>#REF!</v>
      </c>
      <c r="F121" s="28" t="e">
        <f t="shared" si="4"/>
        <v>#REF!</v>
      </c>
      <c r="G121" s="28" t="e">
        <f t="shared" si="5"/>
        <v>#REF!</v>
      </c>
      <c r="H121" s="28" t="e">
        <f t="shared" si="6"/>
        <v>#REF!</v>
      </c>
      <c r="I121" s="18"/>
      <c r="J121" s="28" t="e">
        <f>((F112+F121)/2)/1956</f>
        <v>#REF!</v>
      </c>
      <c r="K121" s="28" t="e">
        <f>((F112+F121)/2)/2085</f>
        <v>#REF!</v>
      </c>
    </row>
    <row r="122" spans="1:11" ht="15.75" thickBot="1" x14ac:dyDescent="0.3">
      <c r="A122" s="17" t="s">
        <v>46</v>
      </c>
      <c r="B122" s="2" t="s">
        <v>25</v>
      </c>
      <c r="C122" s="6">
        <f t="shared" si="7"/>
        <v>1467</v>
      </c>
      <c r="D122" s="27">
        <v>45083</v>
      </c>
      <c r="E122" s="1" t="e">
        <f>IF(IF((D122)&lt;#REF!,#REF!,(D122)*#REF!)&lt;#REF!,#REF!,IF((D122)&lt;#REF!,#REF!,(D122)*#REF!))</f>
        <v>#REF!</v>
      </c>
      <c r="F122" s="28" t="e">
        <f t="shared" si="4"/>
        <v>#REF!</v>
      </c>
      <c r="G122" s="28" t="e">
        <f t="shared" si="5"/>
        <v>#REF!</v>
      </c>
      <c r="H122" s="28" t="e">
        <f t="shared" si="6"/>
        <v>#REF!</v>
      </c>
      <c r="I122" s="18"/>
      <c r="J122" s="28" t="e">
        <f>((F112+F122)/2)/1956</f>
        <v>#REF!</v>
      </c>
      <c r="K122" s="28" t="e">
        <f>((F112+F122)/2)/2085</f>
        <v>#REF!</v>
      </c>
    </row>
    <row r="123" spans="1:11" ht="15.75" thickBot="1" x14ac:dyDescent="0.3">
      <c r="A123" s="22" t="s">
        <v>47</v>
      </c>
      <c r="B123" s="23" t="s">
        <v>15</v>
      </c>
      <c r="C123" s="24"/>
      <c r="D123" s="6">
        <v>34284</v>
      </c>
      <c r="E123" s="1" t="e">
        <f>IF(IF((D123)&lt;#REF!,#REF!,(D123)*#REF!)&lt;#REF!,#REF!,IF((D123)&lt;#REF!,#REF!,(D123)*#REF!))</f>
        <v>#REF!</v>
      </c>
      <c r="F123" s="1" t="e">
        <f t="shared" si="4"/>
        <v>#REF!</v>
      </c>
      <c r="G123" s="1" t="e">
        <f t="shared" si="5"/>
        <v>#REF!</v>
      </c>
      <c r="H123" s="1" t="e">
        <f t="shared" si="6"/>
        <v>#REF!</v>
      </c>
      <c r="I123" s="18"/>
      <c r="J123" s="1" t="e">
        <f>((F123+F131)/2)/1956</f>
        <v>#REF!</v>
      </c>
      <c r="K123" s="1" t="e">
        <f>((F123+F131)/2)/2085</f>
        <v>#REF!</v>
      </c>
    </row>
    <row r="124" spans="1:11" x14ac:dyDescent="0.25">
      <c r="A124" s="19"/>
      <c r="B124" t="s">
        <v>16</v>
      </c>
      <c r="C124" s="6">
        <f t="shared" si="7"/>
        <v>1639</v>
      </c>
      <c r="D124" s="6">
        <v>35923</v>
      </c>
      <c r="E124" s="1" t="e">
        <f>IF(IF((D124)&lt;#REF!,#REF!,(D124)*#REF!)&lt;#REF!,#REF!,IF((D124)&lt;#REF!,#REF!,(D124)*#REF!))</f>
        <v>#REF!</v>
      </c>
      <c r="F124" s="1" t="e">
        <f t="shared" si="4"/>
        <v>#REF!</v>
      </c>
      <c r="G124" s="1" t="e">
        <f t="shared" si="5"/>
        <v>#REF!</v>
      </c>
      <c r="H124" s="1" t="e">
        <f t="shared" si="6"/>
        <v>#REF!</v>
      </c>
      <c r="I124" s="18"/>
      <c r="J124" s="1"/>
      <c r="K124" s="1"/>
    </row>
    <row r="125" spans="1:11" x14ac:dyDescent="0.25">
      <c r="A125" s="19"/>
      <c r="B125" t="s">
        <v>17</v>
      </c>
      <c r="C125" s="6">
        <f t="shared" si="7"/>
        <v>1639</v>
      </c>
      <c r="D125" s="6">
        <v>37562</v>
      </c>
      <c r="E125" s="1" t="e">
        <f>IF(IF((D125)&lt;#REF!,#REF!,(D125)*#REF!)&lt;#REF!,#REF!,IF((D125)&lt;#REF!,#REF!,(D125)*#REF!))</f>
        <v>#REF!</v>
      </c>
      <c r="F125" s="1" t="e">
        <f t="shared" si="4"/>
        <v>#REF!</v>
      </c>
      <c r="G125" s="1" t="e">
        <f t="shared" si="5"/>
        <v>#REF!</v>
      </c>
      <c r="H125" s="1" t="e">
        <f t="shared" si="6"/>
        <v>#REF!</v>
      </c>
      <c r="I125" s="18"/>
      <c r="J125" s="1"/>
      <c r="K125" s="1"/>
    </row>
    <row r="126" spans="1:11" x14ac:dyDescent="0.25">
      <c r="A126" s="19"/>
      <c r="B126" t="s">
        <v>18</v>
      </c>
      <c r="C126" s="6">
        <f t="shared" si="7"/>
        <v>1639</v>
      </c>
      <c r="D126" s="6">
        <v>39201</v>
      </c>
      <c r="E126" s="1" t="e">
        <f>IF(IF((D126)&lt;#REF!,#REF!,(D126)*#REF!)&lt;#REF!,#REF!,IF((D126)&lt;#REF!,#REF!,(D126)*#REF!))</f>
        <v>#REF!</v>
      </c>
      <c r="F126" s="1" t="e">
        <f t="shared" si="4"/>
        <v>#REF!</v>
      </c>
      <c r="G126" s="1" t="e">
        <f t="shared" si="5"/>
        <v>#REF!</v>
      </c>
      <c r="H126" s="1" t="e">
        <f t="shared" si="6"/>
        <v>#REF!</v>
      </c>
      <c r="I126" s="18"/>
      <c r="J126" s="1"/>
      <c r="K126" s="1"/>
    </row>
    <row r="127" spans="1:11" x14ac:dyDescent="0.25">
      <c r="A127" s="19"/>
      <c r="B127" t="s">
        <v>19</v>
      </c>
      <c r="C127" s="6">
        <f t="shared" si="7"/>
        <v>1639</v>
      </c>
      <c r="D127" s="6">
        <v>40840</v>
      </c>
      <c r="E127" s="1" t="e">
        <f>IF(IF((D127)&lt;#REF!,#REF!,(D127)*#REF!)&lt;#REF!,#REF!,IF((D127)&lt;#REF!,#REF!,(D127)*#REF!))</f>
        <v>#REF!</v>
      </c>
      <c r="F127" s="1" t="e">
        <f t="shared" si="4"/>
        <v>#REF!</v>
      </c>
      <c r="G127" s="1" t="e">
        <f t="shared" si="5"/>
        <v>#REF!</v>
      </c>
      <c r="H127" s="1" t="e">
        <f t="shared" si="6"/>
        <v>#REF!</v>
      </c>
      <c r="I127" s="18"/>
      <c r="J127" s="1"/>
      <c r="K127" s="1"/>
    </row>
    <row r="128" spans="1:11" x14ac:dyDescent="0.25">
      <c r="A128" s="19"/>
      <c r="B128" t="s">
        <v>20</v>
      </c>
      <c r="C128" s="6">
        <f t="shared" si="7"/>
        <v>1639</v>
      </c>
      <c r="D128" s="6">
        <v>42479</v>
      </c>
      <c r="E128" s="1" t="e">
        <f>IF(IF((D128)&lt;#REF!,#REF!,(D128)*#REF!)&lt;#REF!,#REF!,IF((D128)&lt;#REF!,#REF!,(D128)*#REF!))</f>
        <v>#REF!</v>
      </c>
      <c r="F128" s="1" t="e">
        <f t="shared" si="4"/>
        <v>#REF!</v>
      </c>
      <c r="G128" s="1" t="e">
        <f t="shared" si="5"/>
        <v>#REF!</v>
      </c>
      <c r="H128" s="1" t="e">
        <f t="shared" si="6"/>
        <v>#REF!</v>
      </c>
      <c r="I128" s="18"/>
      <c r="J128" s="1"/>
      <c r="K128" s="1"/>
    </row>
    <row r="129" spans="1:11" x14ac:dyDescent="0.25">
      <c r="A129" s="19"/>
      <c r="B129" t="s">
        <v>21</v>
      </c>
      <c r="C129" s="6">
        <f t="shared" si="7"/>
        <v>1639</v>
      </c>
      <c r="D129" s="6">
        <v>44118</v>
      </c>
      <c r="E129" s="1" t="e">
        <f>IF(IF((D129)&lt;#REF!,#REF!,(D129)*#REF!)&lt;#REF!,#REF!,IF((D129)&lt;#REF!,#REF!,(D129)*#REF!))</f>
        <v>#REF!</v>
      </c>
      <c r="F129" s="1" t="e">
        <f t="shared" si="4"/>
        <v>#REF!</v>
      </c>
      <c r="G129" s="1" t="e">
        <f t="shared" si="5"/>
        <v>#REF!</v>
      </c>
      <c r="H129" s="1" t="e">
        <f t="shared" si="6"/>
        <v>#REF!</v>
      </c>
      <c r="I129" s="18"/>
      <c r="J129" s="1"/>
      <c r="K129" s="1"/>
    </row>
    <row r="130" spans="1:11" x14ac:dyDescent="0.25">
      <c r="A130" s="19"/>
      <c r="B130" t="s">
        <v>22</v>
      </c>
      <c r="C130" s="6">
        <f t="shared" si="7"/>
        <v>1639</v>
      </c>
      <c r="D130" s="6">
        <v>45757</v>
      </c>
      <c r="E130" s="1" t="e">
        <f>IF(IF((D130)&lt;#REF!,#REF!,(D130)*#REF!)&lt;#REF!,#REF!,IF((D130)&lt;#REF!,#REF!,(D130)*#REF!))</f>
        <v>#REF!</v>
      </c>
      <c r="F130" s="1" t="e">
        <f t="shared" si="4"/>
        <v>#REF!</v>
      </c>
      <c r="G130" s="1" t="e">
        <f t="shared" si="5"/>
        <v>#REF!</v>
      </c>
      <c r="H130" s="1" t="e">
        <f t="shared" si="6"/>
        <v>#REF!</v>
      </c>
      <c r="I130" s="18"/>
      <c r="J130" s="1"/>
      <c r="K130" s="1"/>
    </row>
    <row r="131" spans="1:11" ht="15.75" thickBot="1" x14ac:dyDescent="0.3">
      <c r="A131" s="20"/>
      <c r="B131" s="2" t="s">
        <v>23</v>
      </c>
      <c r="C131" s="21">
        <f t="shared" si="7"/>
        <v>1639</v>
      </c>
      <c r="D131" s="21">
        <v>47396</v>
      </c>
      <c r="E131" s="1" t="e">
        <f>IF(IF((D131)&lt;#REF!,#REF!,(D131)*#REF!)&lt;#REF!,#REF!,IF((D131)&lt;#REF!,#REF!,(D131)*#REF!))</f>
        <v>#REF!</v>
      </c>
      <c r="F131" s="3" t="e">
        <f t="shared" si="4"/>
        <v>#REF!</v>
      </c>
      <c r="G131" s="3" t="e">
        <f t="shared" si="5"/>
        <v>#REF!</v>
      </c>
      <c r="H131" s="3" t="e">
        <f t="shared" si="6"/>
        <v>#REF!</v>
      </c>
      <c r="I131" s="18"/>
      <c r="J131" s="3"/>
      <c r="K131" s="3"/>
    </row>
    <row r="132" spans="1:11" ht="15.75" thickBot="1" x14ac:dyDescent="0.3">
      <c r="A132" s="25" t="s">
        <v>48</v>
      </c>
      <c r="B132" s="26" t="s">
        <v>24</v>
      </c>
      <c r="C132" s="21">
        <f t="shared" si="7"/>
        <v>1639</v>
      </c>
      <c r="D132" s="27">
        <v>49035</v>
      </c>
      <c r="E132" s="1" t="e">
        <f>IF(IF((D132)&lt;#REF!,#REF!,(D132)*#REF!)&lt;#REF!,#REF!,IF((D132)&lt;#REF!,#REF!,(D132)*#REF!))</f>
        <v>#REF!</v>
      </c>
      <c r="F132" s="3" t="e">
        <f t="shared" si="4"/>
        <v>#REF!</v>
      </c>
      <c r="G132" s="28" t="e">
        <f t="shared" si="5"/>
        <v>#REF!</v>
      </c>
      <c r="H132" s="28" t="e">
        <f t="shared" si="6"/>
        <v>#REF!</v>
      </c>
      <c r="I132" s="18"/>
      <c r="J132" s="28" t="e">
        <f>((F123+F132)/2)/1956</f>
        <v>#REF!</v>
      </c>
      <c r="K132" s="28" t="e">
        <f>((F123+F132)/2)/2085</f>
        <v>#REF!</v>
      </c>
    </row>
    <row r="133" spans="1:11" ht="15.75" thickBot="1" x14ac:dyDescent="0.3">
      <c r="A133" s="25" t="s">
        <v>49</v>
      </c>
      <c r="B133" s="26" t="s">
        <v>25</v>
      </c>
      <c r="C133" s="21">
        <f t="shared" si="7"/>
        <v>1639</v>
      </c>
      <c r="D133" s="27">
        <v>50674</v>
      </c>
      <c r="E133" s="1" t="e">
        <f>IF(IF((D133)&lt;#REF!,#REF!,(D133)*#REF!)&lt;#REF!,#REF!,IF((D133)&lt;#REF!,#REF!,(D133)*#REF!))</f>
        <v>#REF!</v>
      </c>
      <c r="F133" s="3" t="e">
        <f t="shared" ref="F133:F192" si="8">D133+E133</f>
        <v>#REF!</v>
      </c>
      <c r="G133" s="3" t="e">
        <f t="shared" ref="G133:G192" si="9">F133/12</f>
        <v>#REF!</v>
      </c>
      <c r="H133" s="3" t="e">
        <f t="shared" ref="H133:H192" si="10">G133*13</f>
        <v>#REF!</v>
      </c>
      <c r="I133" s="18"/>
      <c r="J133" s="28" t="e">
        <f>((F123+F133)/2)/1956</f>
        <v>#REF!</v>
      </c>
      <c r="K133" s="28" t="e">
        <f>((F123+F133)/2)/2085</f>
        <v>#REF!</v>
      </c>
    </row>
    <row r="134" spans="1:11" ht="15.75" thickBot="1" x14ac:dyDescent="0.3">
      <c r="A134" s="17" t="s">
        <v>50</v>
      </c>
      <c r="B134" t="s">
        <v>15</v>
      </c>
      <c r="D134" s="6">
        <v>40525</v>
      </c>
      <c r="E134" s="1" t="e">
        <f>IF(IF((D134)&lt;#REF!,#REF!,(D134)*#REF!)&lt;#REF!,#REF!,IF((D134)&lt;#REF!,#REF!,(D134)*#REF!))</f>
        <v>#REF!</v>
      </c>
      <c r="F134" s="1" t="e">
        <f t="shared" si="8"/>
        <v>#REF!</v>
      </c>
      <c r="G134" s="1" t="e">
        <f t="shared" si="9"/>
        <v>#REF!</v>
      </c>
      <c r="H134" s="1" t="e">
        <f t="shared" si="10"/>
        <v>#REF!</v>
      </c>
      <c r="I134" s="18"/>
      <c r="J134" s="1" t="e">
        <f>((F134+F142)/2)/1956</f>
        <v>#REF!</v>
      </c>
      <c r="K134" s="1" t="e">
        <f>((F134+F142)/2)/2085</f>
        <v>#REF!</v>
      </c>
    </row>
    <row r="135" spans="1:11" x14ac:dyDescent="0.25">
      <c r="A135" s="19"/>
      <c r="B135" t="s">
        <v>16</v>
      </c>
      <c r="C135" s="6">
        <f t="shared" ref="C135:C156" si="11">D135-D134</f>
        <v>1639</v>
      </c>
      <c r="D135" s="6">
        <v>42164</v>
      </c>
      <c r="E135" s="1" t="e">
        <f>IF(IF((D135)&lt;#REF!,#REF!,(D135)*#REF!)&lt;#REF!,#REF!,IF((D135)&lt;#REF!,#REF!,(D135)*#REF!))</f>
        <v>#REF!</v>
      </c>
      <c r="F135" s="1" t="e">
        <f t="shared" si="8"/>
        <v>#REF!</v>
      </c>
      <c r="G135" s="1" t="e">
        <f t="shared" si="9"/>
        <v>#REF!</v>
      </c>
      <c r="H135" s="1" t="e">
        <f t="shared" si="10"/>
        <v>#REF!</v>
      </c>
      <c r="I135" s="18"/>
      <c r="J135" s="1"/>
      <c r="K135" s="1"/>
    </row>
    <row r="136" spans="1:11" x14ac:dyDescent="0.25">
      <c r="A136" s="19"/>
      <c r="B136" t="s">
        <v>17</v>
      </c>
      <c r="C136" s="6">
        <f t="shared" si="11"/>
        <v>1639</v>
      </c>
      <c r="D136" s="6">
        <v>43803</v>
      </c>
      <c r="E136" s="1" t="e">
        <f>IF(IF((D136)&lt;#REF!,#REF!,(D136)*#REF!)&lt;#REF!,#REF!,IF((D136)&lt;#REF!,#REF!,(D136)*#REF!))</f>
        <v>#REF!</v>
      </c>
      <c r="F136" s="1" t="e">
        <f t="shared" si="8"/>
        <v>#REF!</v>
      </c>
      <c r="G136" s="1" t="e">
        <f t="shared" si="9"/>
        <v>#REF!</v>
      </c>
      <c r="H136" s="1" t="e">
        <f t="shared" si="10"/>
        <v>#REF!</v>
      </c>
      <c r="I136" s="18"/>
      <c r="J136" s="1"/>
      <c r="K136" s="1"/>
    </row>
    <row r="137" spans="1:11" x14ac:dyDescent="0.25">
      <c r="A137" s="19"/>
      <c r="B137" t="s">
        <v>18</v>
      </c>
      <c r="C137" s="6">
        <f t="shared" si="11"/>
        <v>1639</v>
      </c>
      <c r="D137" s="6">
        <v>45442</v>
      </c>
      <c r="E137" s="1" t="e">
        <f>IF(IF((D137)&lt;#REF!,#REF!,(D137)*#REF!)&lt;#REF!,#REF!,IF((D137)&lt;#REF!,#REF!,(D137)*#REF!))</f>
        <v>#REF!</v>
      </c>
      <c r="F137" s="1" t="e">
        <f t="shared" si="8"/>
        <v>#REF!</v>
      </c>
      <c r="G137" s="1" t="e">
        <f t="shared" si="9"/>
        <v>#REF!</v>
      </c>
      <c r="H137" s="1" t="e">
        <f t="shared" si="10"/>
        <v>#REF!</v>
      </c>
      <c r="I137" s="18"/>
      <c r="J137" s="1"/>
      <c r="K137" s="1"/>
    </row>
    <row r="138" spans="1:11" x14ac:dyDescent="0.25">
      <c r="A138" s="19"/>
      <c r="B138" t="s">
        <v>19</v>
      </c>
      <c r="C138" s="6">
        <f t="shared" si="11"/>
        <v>1639</v>
      </c>
      <c r="D138" s="6">
        <v>47081</v>
      </c>
      <c r="E138" s="1" t="e">
        <f>IF(IF((D138)&lt;#REF!,#REF!,(D138)*#REF!)&lt;#REF!,#REF!,IF((D138)&lt;#REF!,#REF!,(D138)*#REF!))</f>
        <v>#REF!</v>
      </c>
      <c r="F138" s="1" t="e">
        <f t="shared" si="8"/>
        <v>#REF!</v>
      </c>
      <c r="G138" s="1" t="e">
        <f t="shared" si="9"/>
        <v>#REF!</v>
      </c>
      <c r="H138" s="1" t="e">
        <f t="shared" si="10"/>
        <v>#REF!</v>
      </c>
      <c r="I138" s="18"/>
      <c r="J138" s="1"/>
      <c r="K138" s="1"/>
    </row>
    <row r="139" spans="1:11" x14ac:dyDescent="0.25">
      <c r="A139" s="19"/>
      <c r="B139" t="s">
        <v>20</v>
      </c>
      <c r="C139" s="6">
        <f t="shared" si="11"/>
        <v>1639</v>
      </c>
      <c r="D139" s="6">
        <v>48720</v>
      </c>
      <c r="E139" s="1" t="e">
        <f>IF(IF((D139)&lt;#REF!,#REF!,(D139)*#REF!)&lt;#REF!,#REF!,IF((D139)&lt;#REF!,#REF!,(D139)*#REF!))</f>
        <v>#REF!</v>
      </c>
      <c r="F139" s="1" t="e">
        <f t="shared" si="8"/>
        <v>#REF!</v>
      </c>
      <c r="G139" s="1" t="e">
        <f t="shared" si="9"/>
        <v>#REF!</v>
      </c>
      <c r="H139" s="1" t="e">
        <f t="shared" si="10"/>
        <v>#REF!</v>
      </c>
      <c r="I139" s="18"/>
      <c r="J139" s="1"/>
      <c r="K139" s="1"/>
    </row>
    <row r="140" spans="1:11" x14ac:dyDescent="0.25">
      <c r="A140" s="19"/>
      <c r="B140" t="s">
        <v>21</v>
      </c>
      <c r="C140" s="6">
        <f t="shared" si="11"/>
        <v>1639</v>
      </c>
      <c r="D140" s="6">
        <v>50359</v>
      </c>
      <c r="E140" s="1" t="e">
        <f>IF(IF((D140)&lt;#REF!,#REF!,(D140)*#REF!)&lt;#REF!,#REF!,IF((D140)&lt;#REF!,#REF!,(D140)*#REF!))</f>
        <v>#REF!</v>
      </c>
      <c r="F140" s="1" t="e">
        <f t="shared" si="8"/>
        <v>#REF!</v>
      </c>
      <c r="G140" s="1" t="e">
        <f t="shared" si="9"/>
        <v>#REF!</v>
      </c>
      <c r="H140" s="1" t="e">
        <f t="shared" si="10"/>
        <v>#REF!</v>
      </c>
      <c r="I140" s="18"/>
      <c r="J140" s="1"/>
      <c r="K140" s="1"/>
    </row>
    <row r="141" spans="1:11" x14ac:dyDescent="0.25">
      <c r="A141" s="19"/>
      <c r="B141" t="s">
        <v>22</v>
      </c>
      <c r="C141" s="6">
        <f t="shared" si="11"/>
        <v>1639</v>
      </c>
      <c r="D141" s="6">
        <v>51998</v>
      </c>
      <c r="E141" s="1" t="e">
        <f>IF(IF((D141)&lt;#REF!,#REF!,(D141)*#REF!)&lt;#REF!,#REF!,IF((D141)&lt;#REF!,#REF!,(D141)*#REF!))</f>
        <v>#REF!</v>
      </c>
      <c r="F141" s="1" t="e">
        <f t="shared" si="8"/>
        <v>#REF!</v>
      </c>
      <c r="G141" s="1" t="e">
        <f t="shared" si="9"/>
        <v>#REF!</v>
      </c>
      <c r="H141" s="1" t="e">
        <f t="shared" si="10"/>
        <v>#REF!</v>
      </c>
      <c r="I141" s="18"/>
      <c r="J141" s="1"/>
      <c r="K141" s="1"/>
    </row>
    <row r="142" spans="1:11" ht="15.75" thickBot="1" x14ac:dyDescent="0.3">
      <c r="A142" s="20"/>
      <c r="B142" s="2" t="s">
        <v>23</v>
      </c>
      <c r="C142" s="21">
        <f t="shared" si="11"/>
        <v>1639</v>
      </c>
      <c r="D142" s="21">
        <v>53637</v>
      </c>
      <c r="E142" s="1" t="e">
        <f>IF(IF((D142)&lt;#REF!,#REF!,(D142)*#REF!)&lt;#REF!,#REF!,IF((D142)&lt;#REF!,#REF!,(D142)*#REF!))</f>
        <v>#REF!</v>
      </c>
      <c r="F142" s="3" t="e">
        <f t="shared" si="8"/>
        <v>#REF!</v>
      </c>
      <c r="G142" s="3" t="e">
        <f t="shared" si="9"/>
        <v>#REF!</v>
      </c>
      <c r="H142" s="3" t="e">
        <f t="shared" si="10"/>
        <v>#REF!</v>
      </c>
      <c r="I142" s="18"/>
      <c r="J142" s="3"/>
      <c r="K142" s="3"/>
    </row>
    <row r="143" spans="1:11" ht="15.75" thickBot="1" x14ac:dyDescent="0.3">
      <c r="A143" s="17" t="s">
        <v>51</v>
      </c>
      <c r="B143" t="s">
        <v>24</v>
      </c>
      <c r="D143" s="6">
        <v>55276</v>
      </c>
      <c r="E143" s="1" t="e">
        <f>IF(IF((D143)&lt;#REF!,#REF!,(D143)*#REF!)&lt;#REF!,#REF!,IF((D143)&lt;#REF!,#REF!,(D143)*#REF!))</f>
        <v>#REF!</v>
      </c>
      <c r="F143" s="1" t="e">
        <f t="shared" si="8"/>
        <v>#REF!</v>
      </c>
      <c r="G143" s="1" t="e">
        <f t="shared" si="9"/>
        <v>#REF!</v>
      </c>
      <c r="H143" s="1" t="e">
        <f t="shared" si="10"/>
        <v>#REF!</v>
      </c>
      <c r="I143" s="18"/>
      <c r="J143" s="1" t="e">
        <f>((F134+F144)/2)/1956</f>
        <v>#REF!</v>
      </c>
      <c r="K143" s="1" t="e">
        <f>((F134+F144)/2)/2085</f>
        <v>#REF!</v>
      </c>
    </row>
    <row r="144" spans="1:11" ht="15.75" thickBot="1" x14ac:dyDescent="0.3">
      <c r="A144" s="20"/>
      <c r="B144" s="2" t="s">
        <v>25</v>
      </c>
      <c r="C144" s="21">
        <f t="shared" si="11"/>
        <v>1639</v>
      </c>
      <c r="D144" s="21">
        <v>56915</v>
      </c>
      <c r="E144" s="1" t="e">
        <f>IF(IF((D144)&lt;#REF!,#REF!,(D144)*#REF!)&lt;#REF!,#REF!,IF((D144)&lt;#REF!,#REF!,(D144)*#REF!))</f>
        <v>#REF!</v>
      </c>
      <c r="F144" s="3" t="e">
        <f t="shared" si="8"/>
        <v>#REF!</v>
      </c>
      <c r="G144" s="3" t="e">
        <f t="shared" si="9"/>
        <v>#REF!</v>
      </c>
      <c r="H144" s="3" t="e">
        <f t="shared" si="10"/>
        <v>#REF!</v>
      </c>
      <c r="I144" s="18"/>
      <c r="J144" s="3"/>
      <c r="K144" s="3"/>
    </row>
    <row r="145" spans="1:11" ht="15.75" thickBot="1" x14ac:dyDescent="0.3">
      <c r="A145" s="22" t="s">
        <v>52</v>
      </c>
      <c r="B145" s="26" t="s">
        <v>26</v>
      </c>
      <c r="C145" s="27">
        <f t="shared" si="11"/>
        <v>1639</v>
      </c>
      <c r="D145" s="27">
        <v>58554</v>
      </c>
      <c r="E145" s="1" t="e">
        <f>IF(IF((D145)&lt;#REF!,#REF!,(D145)*#REF!)&lt;#REF!,#REF!,IF((D145)&lt;#REF!,#REF!,(D145)*#REF!))</f>
        <v>#REF!</v>
      </c>
      <c r="F145" s="28" t="e">
        <f t="shared" si="8"/>
        <v>#REF!</v>
      </c>
      <c r="G145" s="28" t="e">
        <f t="shared" si="9"/>
        <v>#REF!</v>
      </c>
      <c r="H145" s="28" t="e">
        <f t="shared" si="10"/>
        <v>#REF!</v>
      </c>
      <c r="I145" s="18"/>
      <c r="J145" s="28" t="e">
        <f>((F134+F145)/2)/1956</f>
        <v>#REF!</v>
      </c>
      <c r="K145" s="28" t="e">
        <f>((F134+F145)/2)/2085</f>
        <v>#REF!</v>
      </c>
    </row>
    <row r="146" spans="1:11" ht="18" thickBot="1" x14ac:dyDescent="0.3">
      <c r="A146" s="22" t="s">
        <v>84</v>
      </c>
      <c r="B146" s="26" t="s">
        <v>53</v>
      </c>
      <c r="C146" s="27">
        <f t="shared" si="11"/>
        <v>1110</v>
      </c>
      <c r="D146" s="27">
        <v>59664</v>
      </c>
      <c r="E146" s="1" t="e">
        <f>IF(IF((D146)&lt;#REF!,#REF!,(D146)*#REF!)&lt;#REF!,#REF!,IF((D146)&lt;#REF!,#REF!,(D146)*#REF!))</f>
        <v>#REF!</v>
      </c>
      <c r="F146" s="28" t="e">
        <f t="shared" si="8"/>
        <v>#REF!</v>
      </c>
      <c r="G146" s="28" t="e">
        <f t="shared" si="9"/>
        <v>#REF!</v>
      </c>
      <c r="H146" s="28" t="e">
        <f t="shared" si="10"/>
        <v>#REF!</v>
      </c>
      <c r="I146" s="18"/>
      <c r="J146" s="28" t="e">
        <f>((F134+F146)/2)/1956</f>
        <v>#REF!</v>
      </c>
      <c r="K146" s="28" t="e">
        <f>((F134+F146)/2)/2085</f>
        <v>#REF!</v>
      </c>
    </row>
    <row r="147" spans="1:11" ht="15.75" thickBot="1" x14ac:dyDescent="0.3">
      <c r="A147" s="17" t="s">
        <v>54</v>
      </c>
      <c r="B147" t="s">
        <v>15</v>
      </c>
      <c r="D147" s="6">
        <v>44978</v>
      </c>
      <c r="E147" s="1" t="e">
        <f>IF(IF((D147)&lt;#REF!,#REF!,(D147)*#REF!)&lt;#REF!,#REF!,IF((D147)&lt;#REF!,#REF!,(D147)*#REF!))</f>
        <v>#REF!</v>
      </c>
      <c r="F147" s="1" t="e">
        <f t="shared" si="8"/>
        <v>#REF!</v>
      </c>
      <c r="G147" s="1" t="e">
        <f t="shared" si="9"/>
        <v>#REF!</v>
      </c>
      <c r="H147" s="1" t="e">
        <f t="shared" si="10"/>
        <v>#REF!</v>
      </c>
      <c r="I147" s="18"/>
      <c r="J147" s="1" t="e">
        <f>((F147+F154)/2)/1956</f>
        <v>#REF!</v>
      </c>
      <c r="K147" s="1" t="e">
        <f>((F147+F154)/2)/2085</f>
        <v>#REF!</v>
      </c>
    </row>
    <row r="148" spans="1:11" x14ac:dyDescent="0.25">
      <c r="A148" s="19"/>
      <c r="B148" t="s">
        <v>16</v>
      </c>
      <c r="C148" s="6">
        <f t="shared" si="11"/>
        <v>2102</v>
      </c>
      <c r="D148" s="6">
        <v>47080</v>
      </c>
      <c r="E148" s="1" t="e">
        <f>IF(IF((D148)&lt;#REF!,#REF!,(D148)*#REF!)&lt;#REF!,#REF!,IF((D148)&lt;#REF!,#REF!,(D148)*#REF!))</f>
        <v>#REF!</v>
      </c>
      <c r="F148" s="1" t="e">
        <f t="shared" si="8"/>
        <v>#REF!</v>
      </c>
      <c r="G148" s="1" t="e">
        <f t="shared" si="9"/>
        <v>#REF!</v>
      </c>
      <c r="H148" s="1" t="e">
        <f t="shared" si="10"/>
        <v>#REF!</v>
      </c>
      <c r="I148" s="18"/>
      <c r="J148" s="1"/>
      <c r="K148" s="1"/>
    </row>
    <row r="149" spans="1:11" x14ac:dyDescent="0.25">
      <c r="A149" s="19"/>
      <c r="B149" t="s">
        <v>17</v>
      </c>
      <c r="C149" s="6">
        <f t="shared" si="11"/>
        <v>2102</v>
      </c>
      <c r="D149" s="6">
        <v>49182</v>
      </c>
      <c r="E149" s="1" t="e">
        <f>IF(IF((D149)&lt;#REF!,#REF!,(D149)*#REF!)&lt;#REF!,#REF!,IF((D149)&lt;#REF!,#REF!,(D149)*#REF!))</f>
        <v>#REF!</v>
      </c>
      <c r="F149" s="1" t="e">
        <f t="shared" si="8"/>
        <v>#REF!</v>
      </c>
      <c r="G149" s="1" t="e">
        <f t="shared" si="9"/>
        <v>#REF!</v>
      </c>
      <c r="H149" s="1" t="e">
        <f t="shared" si="10"/>
        <v>#REF!</v>
      </c>
      <c r="I149" s="18"/>
      <c r="J149" s="1"/>
      <c r="K149" s="1"/>
    </row>
    <row r="150" spans="1:11" x14ac:dyDescent="0.25">
      <c r="A150" s="19"/>
      <c r="B150" t="s">
        <v>18</v>
      </c>
      <c r="C150" s="6">
        <f t="shared" si="11"/>
        <v>2102</v>
      </c>
      <c r="D150" s="6">
        <v>51284</v>
      </c>
      <c r="E150" s="1" t="e">
        <f>IF(IF((D150)&lt;#REF!,#REF!,(D150)*#REF!)&lt;#REF!,#REF!,IF((D150)&lt;#REF!,#REF!,(D150)*#REF!))</f>
        <v>#REF!</v>
      </c>
      <c r="F150" s="1" t="e">
        <f t="shared" si="8"/>
        <v>#REF!</v>
      </c>
      <c r="G150" s="1" t="e">
        <f t="shared" si="9"/>
        <v>#REF!</v>
      </c>
      <c r="H150" s="1" t="e">
        <f t="shared" si="10"/>
        <v>#REF!</v>
      </c>
      <c r="I150" s="18"/>
      <c r="J150" s="1"/>
      <c r="K150" s="1"/>
    </row>
    <row r="151" spans="1:11" x14ac:dyDescent="0.25">
      <c r="A151" s="19"/>
      <c r="B151" t="s">
        <v>19</v>
      </c>
      <c r="C151" s="6">
        <f t="shared" si="11"/>
        <v>2102</v>
      </c>
      <c r="D151" s="6">
        <v>53386</v>
      </c>
      <c r="E151" s="1" t="e">
        <f>IF(IF((D151)&lt;#REF!,#REF!,(D151)*#REF!)&lt;#REF!,#REF!,IF((D151)&lt;#REF!,#REF!,(D151)*#REF!))</f>
        <v>#REF!</v>
      </c>
      <c r="F151" s="1" t="e">
        <f t="shared" si="8"/>
        <v>#REF!</v>
      </c>
      <c r="G151" s="1" t="e">
        <f t="shared" si="9"/>
        <v>#REF!</v>
      </c>
      <c r="H151" s="1" t="e">
        <f t="shared" si="10"/>
        <v>#REF!</v>
      </c>
      <c r="I151" s="18"/>
      <c r="J151" s="1"/>
      <c r="K151" s="1"/>
    </row>
    <row r="152" spans="1:11" x14ac:dyDescent="0.25">
      <c r="A152" s="19"/>
      <c r="B152" t="s">
        <v>20</v>
      </c>
      <c r="C152" s="6">
        <f t="shared" si="11"/>
        <v>2102</v>
      </c>
      <c r="D152" s="6">
        <v>55488</v>
      </c>
      <c r="E152" s="1" t="e">
        <f>IF(IF((D152)&lt;#REF!,#REF!,(D152)*#REF!)&lt;#REF!,#REF!,IF((D152)&lt;#REF!,#REF!,(D152)*#REF!))</f>
        <v>#REF!</v>
      </c>
      <c r="F152" s="1" t="e">
        <f t="shared" si="8"/>
        <v>#REF!</v>
      </c>
      <c r="G152" s="1" t="e">
        <f t="shared" si="9"/>
        <v>#REF!</v>
      </c>
      <c r="H152" s="1" t="e">
        <f t="shared" si="10"/>
        <v>#REF!</v>
      </c>
      <c r="I152" s="18"/>
      <c r="J152" s="1"/>
      <c r="K152" s="1"/>
    </row>
    <row r="153" spans="1:11" x14ac:dyDescent="0.25">
      <c r="A153" s="19"/>
      <c r="B153" t="s">
        <v>21</v>
      </c>
      <c r="C153" s="6">
        <f t="shared" si="11"/>
        <v>2102</v>
      </c>
      <c r="D153" s="6">
        <v>57590</v>
      </c>
      <c r="E153" s="1" t="e">
        <f>IF(IF((D153)&lt;#REF!,#REF!,(D153)*#REF!)&lt;#REF!,#REF!,IF((D153)&lt;#REF!,#REF!,(D153)*#REF!))</f>
        <v>#REF!</v>
      </c>
      <c r="F153" s="1" t="e">
        <f t="shared" si="8"/>
        <v>#REF!</v>
      </c>
      <c r="G153" s="1" t="e">
        <f t="shared" si="9"/>
        <v>#REF!</v>
      </c>
      <c r="H153" s="1" t="e">
        <f t="shared" si="10"/>
        <v>#REF!</v>
      </c>
      <c r="I153" s="18"/>
      <c r="J153" s="1"/>
      <c r="K153" s="1"/>
    </row>
    <row r="154" spans="1:11" ht="15.75" thickBot="1" x14ac:dyDescent="0.3">
      <c r="A154" s="20"/>
      <c r="B154" s="2" t="s">
        <v>22</v>
      </c>
      <c r="C154" s="21">
        <f t="shared" si="11"/>
        <v>2102</v>
      </c>
      <c r="D154" s="21">
        <v>59692</v>
      </c>
      <c r="E154" s="1" t="e">
        <f>IF(IF((D154)&lt;#REF!,#REF!,(D154)*#REF!)&lt;#REF!,#REF!,IF((D154)&lt;#REF!,#REF!,(D154)*#REF!))</f>
        <v>#REF!</v>
      </c>
      <c r="F154" s="3" t="e">
        <f t="shared" si="8"/>
        <v>#REF!</v>
      </c>
      <c r="G154" s="3" t="e">
        <f t="shared" si="9"/>
        <v>#REF!</v>
      </c>
      <c r="H154" s="3" t="e">
        <f t="shared" si="10"/>
        <v>#REF!</v>
      </c>
      <c r="I154" s="18"/>
      <c r="J154" s="3"/>
      <c r="K154" s="3"/>
    </row>
    <row r="155" spans="1:11" ht="15.75" thickBot="1" x14ac:dyDescent="0.3">
      <c r="A155" s="17" t="s">
        <v>55</v>
      </c>
      <c r="B155" t="s">
        <v>23</v>
      </c>
      <c r="C155" s="6">
        <f t="shared" si="11"/>
        <v>2102</v>
      </c>
      <c r="D155" s="6">
        <v>61794</v>
      </c>
      <c r="E155" s="1" t="e">
        <f>IF(IF((D155)&lt;#REF!,#REF!,(D155)*#REF!)&lt;#REF!,#REF!,IF((D155)&lt;#REF!,#REF!,(D155)*#REF!))</f>
        <v>#REF!</v>
      </c>
      <c r="F155" s="1" t="e">
        <f t="shared" si="8"/>
        <v>#REF!</v>
      </c>
      <c r="G155" s="1" t="e">
        <f t="shared" si="9"/>
        <v>#REF!</v>
      </c>
      <c r="H155" s="1" t="e">
        <f t="shared" si="10"/>
        <v>#REF!</v>
      </c>
      <c r="I155" s="18"/>
      <c r="J155" s="1" t="e">
        <f>((F147+F156)/2)/1956</f>
        <v>#REF!</v>
      </c>
      <c r="K155" s="1" t="e">
        <f>((F147+F156)/2)/2085</f>
        <v>#REF!</v>
      </c>
    </row>
    <row r="156" spans="1:11" ht="15.75" thickBot="1" x14ac:dyDescent="0.3">
      <c r="A156" s="20"/>
      <c r="B156" s="2" t="s">
        <v>24</v>
      </c>
      <c r="C156" s="21">
        <f t="shared" si="11"/>
        <v>2102</v>
      </c>
      <c r="D156" s="21">
        <v>63896</v>
      </c>
      <c r="E156" s="1" t="e">
        <f>IF(IF((D156)&lt;#REF!,#REF!,(D156)*#REF!)&lt;#REF!,#REF!,IF((D156)&lt;#REF!,#REF!,(D156)*#REF!))</f>
        <v>#REF!</v>
      </c>
      <c r="F156" s="3" t="e">
        <f t="shared" si="8"/>
        <v>#REF!</v>
      </c>
      <c r="G156" s="3" t="e">
        <f t="shared" si="9"/>
        <v>#REF!</v>
      </c>
      <c r="H156" s="3" t="e">
        <f t="shared" si="10"/>
        <v>#REF!</v>
      </c>
      <c r="I156" s="18"/>
      <c r="J156" s="3"/>
      <c r="K156" s="3"/>
    </row>
    <row r="157" spans="1:11" ht="18" thickBot="1" x14ac:dyDescent="0.3">
      <c r="A157" s="17" t="s">
        <v>85</v>
      </c>
      <c r="B157" s="2" t="s">
        <v>56</v>
      </c>
      <c r="C157" s="27">
        <f>D157-D155</f>
        <v>1275</v>
      </c>
      <c r="D157" s="27">
        <v>63069</v>
      </c>
      <c r="E157" s="1" t="e">
        <f>IF(IF((D157)&lt;#REF!,#REF!,(D157)*#REF!)&lt;#REF!,#REF!,IF((D157)&lt;#REF!,#REF!,(D157)*#REF!))</f>
        <v>#REF!</v>
      </c>
      <c r="F157" s="28" t="e">
        <f t="shared" si="8"/>
        <v>#REF!</v>
      </c>
      <c r="G157" s="28" t="e">
        <f t="shared" si="9"/>
        <v>#REF!</v>
      </c>
      <c r="H157" s="28" t="e">
        <f t="shared" si="10"/>
        <v>#REF!</v>
      </c>
      <c r="I157" s="18"/>
      <c r="J157" s="28" t="e">
        <f>((F147+F157)/2)/1956</f>
        <v>#REF!</v>
      </c>
      <c r="K157" s="28" t="e">
        <f>((F147+F157)/2)/2085</f>
        <v>#REF!</v>
      </c>
    </row>
    <row r="158" spans="1:11" ht="18" thickBot="1" x14ac:dyDescent="0.3">
      <c r="A158" s="22" t="s">
        <v>57</v>
      </c>
      <c r="B158" s="26" t="s">
        <v>58</v>
      </c>
      <c r="C158" s="27">
        <f>D158-D156</f>
        <v>1870</v>
      </c>
      <c r="D158" s="27">
        <v>65766</v>
      </c>
      <c r="E158" s="1" t="e">
        <f>IF(IF((D158)&lt;#REF!,#REF!,(D158)*#REF!)&lt;#REF!,#REF!,IF((D158)&lt;#REF!,#REF!,(D158)*#REF!))</f>
        <v>#REF!</v>
      </c>
      <c r="F158" s="28" t="e">
        <f t="shared" si="8"/>
        <v>#REF!</v>
      </c>
      <c r="G158" s="28" t="e">
        <f t="shared" si="9"/>
        <v>#REF!</v>
      </c>
      <c r="H158" s="28" t="e">
        <f t="shared" si="10"/>
        <v>#REF!</v>
      </c>
      <c r="I158" s="18"/>
      <c r="J158" s="28" t="e">
        <f>((F147+F158)/2)/1956</f>
        <v>#REF!</v>
      </c>
      <c r="K158" s="28" t="e">
        <f>((F147+F158)/2)/2085</f>
        <v>#REF!</v>
      </c>
    </row>
    <row r="159" spans="1:11" ht="15.75" thickBot="1" x14ac:dyDescent="0.3">
      <c r="A159" s="22" t="s">
        <v>59</v>
      </c>
      <c r="B159" s="23" t="s">
        <v>15</v>
      </c>
      <c r="D159" s="6">
        <v>53258</v>
      </c>
      <c r="E159" s="1" t="e">
        <f>IF(IF((D159)&lt;#REF!,#REF!,(D159)*#REF!)&lt;#REF!,#REF!,IF((D159)&lt;#REF!,#REF!,(D159)*#REF!))</f>
        <v>#REF!</v>
      </c>
      <c r="F159" s="1" t="e">
        <f t="shared" si="8"/>
        <v>#REF!</v>
      </c>
      <c r="G159" s="1" t="e">
        <f t="shared" si="9"/>
        <v>#REF!</v>
      </c>
      <c r="H159" s="1" t="e">
        <f t="shared" si="10"/>
        <v>#REF!</v>
      </c>
      <c r="I159" s="18"/>
      <c r="J159" s="1" t="e">
        <f>((F159+F165)/2)/1956</f>
        <v>#REF!</v>
      </c>
      <c r="K159" s="1" t="e">
        <f>((F159+F165)/2)/2085</f>
        <v>#REF!</v>
      </c>
    </row>
    <row r="160" spans="1:11" x14ac:dyDescent="0.25">
      <c r="A160" s="19"/>
      <c r="B160" t="s">
        <v>16</v>
      </c>
      <c r="C160" s="6">
        <f>D160-D159</f>
        <v>2102</v>
      </c>
      <c r="D160" s="6">
        <v>55360</v>
      </c>
      <c r="E160" s="1" t="e">
        <f>IF(IF((D160)&lt;#REF!,#REF!,(D160)*#REF!)&lt;#REF!,#REF!,IF((D160)&lt;#REF!,#REF!,(D160)*#REF!))</f>
        <v>#REF!</v>
      </c>
      <c r="F160" s="1" t="e">
        <f t="shared" si="8"/>
        <v>#REF!</v>
      </c>
      <c r="G160" s="1" t="e">
        <f t="shared" si="9"/>
        <v>#REF!</v>
      </c>
      <c r="H160" s="1" t="e">
        <f t="shared" si="10"/>
        <v>#REF!</v>
      </c>
      <c r="I160" s="18"/>
      <c r="J160" s="1"/>
      <c r="K160" s="1"/>
    </row>
    <row r="161" spans="1:11" x14ac:dyDescent="0.25">
      <c r="A161" s="19"/>
      <c r="B161" t="s">
        <v>17</v>
      </c>
      <c r="C161" s="6">
        <f t="shared" ref="C161:C167" si="12">D161-D160</f>
        <v>2102</v>
      </c>
      <c r="D161" s="6">
        <v>57462</v>
      </c>
      <c r="E161" s="1" t="e">
        <f>IF(IF((D161)&lt;#REF!,#REF!,(D161)*#REF!)&lt;#REF!,#REF!,IF((D161)&lt;#REF!,#REF!,(D161)*#REF!))</f>
        <v>#REF!</v>
      </c>
      <c r="F161" s="1" t="e">
        <f t="shared" si="8"/>
        <v>#REF!</v>
      </c>
      <c r="G161" s="1" t="e">
        <f t="shared" si="9"/>
        <v>#REF!</v>
      </c>
      <c r="H161" s="1" t="e">
        <f t="shared" si="10"/>
        <v>#REF!</v>
      </c>
      <c r="I161" s="18"/>
      <c r="J161" s="1"/>
      <c r="K161" s="1"/>
    </row>
    <row r="162" spans="1:11" x14ac:dyDescent="0.25">
      <c r="A162" s="19"/>
      <c r="B162" t="s">
        <v>18</v>
      </c>
      <c r="C162" s="6">
        <f t="shared" si="12"/>
        <v>2102</v>
      </c>
      <c r="D162" s="6">
        <v>59564</v>
      </c>
      <c r="E162" s="1" t="e">
        <f>IF(IF((D162)&lt;#REF!,#REF!,(D162)*#REF!)&lt;#REF!,#REF!,IF((D162)&lt;#REF!,#REF!,(D162)*#REF!))</f>
        <v>#REF!</v>
      </c>
      <c r="F162" s="1" t="e">
        <f t="shared" si="8"/>
        <v>#REF!</v>
      </c>
      <c r="G162" s="1" t="e">
        <f t="shared" si="9"/>
        <v>#REF!</v>
      </c>
      <c r="H162" s="1" t="e">
        <f t="shared" si="10"/>
        <v>#REF!</v>
      </c>
      <c r="I162" s="18"/>
      <c r="J162" s="1"/>
      <c r="K162" s="1"/>
    </row>
    <row r="163" spans="1:11" x14ac:dyDescent="0.25">
      <c r="A163" s="19"/>
      <c r="B163" t="s">
        <v>19</v>
      </c>
      <c r="C163" s="6">
        <f t="shared" si="12"/>
        <v>2102</v>
      </c>
      <c r="D163" s="6">
        <v>61666</v>
      </c>
      <c r="E163" s="1" t="e">
        <f>IF(IF((D163)&lt;#REF!,#REF!,(D163)*#REF!)&lt;#REF!,#REF!,IF((D163)&lt;#REF!,#REF!,(D163)*#REF!))</f>
        <v>#REF!</v>
      </c>
      <c r="F163" s="1" t="e">
        <f t="shared" si="8"/>
        <v>#REF!</v>
      </c>
      <c r="G163" s="1" t="e">
        <f t="shared" si="9"/>
        <v>#REF!</v>
      </c>
      <c r="H163" s="1" t="e">
        <f t="shared" si="10"/>
        <v>#REF!</v>
      </c>
      <c r="I163" s="18"/>
      <c r="J163" s="1"/>
      <c r="K163" s="1"/>
    </row>
    <row r="164" spans="1:11" x14ac:dyDescent="0.25">
      <c r="A164" s="19"/>
      <c r="B164" t="s">
        <v>20</v>
      </c>
      <c r="C164" s="6">
        <f t="shared" si="12"/>
        <v>2102</v>
      </c>
      <c r="D164" s="6">
        <v>63768</v>
      </c>
      <c r="E164" s="1" t="e">
        <f>IF(IF((D164)&lt;#REF!,#REF!,(D164)*#REF!)&lt;#REF!,#REF!,IF((D164)&lt;#REF!,#REF!,(D164)*#REF!))</f>
        <v>#REF!</v>
      </c>
      <c r="F164" s="1" t="e">
        <f t="shared" si="8"/>
        <v>#REF!</v>
      </c>
      <c r="G164" s="1" t="e">
        <f t="shared" si="9"/>
        <v>#REF!</v>
      </c>
      <c r="H164" s="1" t="e">
        <f t="shared" si="10"/>
        <v>#REF!</v>
      </c>
      <c r="I164" s="18"/>
      <c r="J164" s="1"/>
      <c r="K164" s="1"/>
    </row>
    <row r="165" spans="1:11" ht="15.75" thickBot="1" x14ac:dyDescent="0.3">
      <c r="A165" s="20"/>
      <c r="B165" s="2" t="s">
        <v>21</v>
      </c>
      <c r="C165" s="21">
        <f t="shared" si="12"/>
        <v>2102</v>
      </c>
      <c r="D165" s="21">
        <v>65870</v>
      </c>
      <c r="E165" s="1" t="e">
        <f>IF(IF((D165)&lt;#REF!,#REF!,(D165)*#REF!)&lt;#REF!,#REF!,IF((D165)&lt;#REF!,#REF!,(D165)*#REF!))</f>
        <v>#REF!</v>
      </c>
      <c r="F165" s="3" t="e">
        <f t="shared" si="8"/>
        <v>#REF!</v>
      </c>
      <c r="G165" s="3" t="e">
        <f t="shared" si="9"/>
        <v>#REF!</v>
      </c>
      <c r="H165" s="3" t="e">
        <f t="shared" si="10"/>
        <v>#REF!</v>
      </c>
      <c r="I165" s="18"/>
      <c r="J165" s="3"/>
      <c r="K165" s="3"/>
    </row>
    <row r="166" spans="1:11" ht="15.75" thickBot="1" x14ac:dyDescent="0.3">
      <c r="A166" s="22" t="s">
        <v>60</v>
      </c>
      <c r="B166" s="26" t="s">
        <v>22</v>
      </c>
      <c r="C166" s="27">
        <f t="shared" si="12"/>
        <v>2102</v>
      </c>
      <c r="D166" s="27">
        <v>67972</v>
      </c>
      <c r="E166" s="1" t="e">
        <f>IF(IF((D166)&lt;#REF!,#REF!,(D166)*#REF!)&lt;#REF!,#REF!,IF((D166)&lt;#REF!,#REF!,(D166)*#REF!))</f>
        <v>#REF!</v>
      </c>
      <c r="F166" s="28" t="e">
        <f t="shared" si="8"/>
        <v>#REF!</v>
      </c>
      <c r="G166" s="28" t="e">
        <f t="shared" si="9"/>
        <v>#REF!</v>
      </c>
      <c r="H166" s="28" t="e">
        <f t="shared" si="10"/>
        <v>#REF!</v>
      </c>
      <c r="I166" s="18"/>
      <c r="J166" s="28" t="e">
        <f>((F159+F166)/2)/1956</f>
        <v>#REF!</v>
      </c>
      <c r="K166" s="28" t="e">
        <f>((F159+F166)/2)/2085</f>
        <v>#REF!</v>
      </c>
    </row>
    <row r="167" spans="1:11" ht="15.75" thickBot="1" x14ac:dyDescent="0.3">
      <c r="A167" s="22" t="s">
        <v>61</v>
      </c>
      <c r="B167" s="26" t="s">
        <v>23</v>
      </c>
      <c r="C167" s="27">
        <f t="shared" si="12"/>
        <v>2102</v>
      </c>
      <c r="D167" s="27">
        <v>70074</v>
      </c>
      <c r="E167" s="1" t="e">
        <f>IF(IF((D167)&lt;#REF!,#REF!,(D167)*#REF!)&lt;#REF!,#REF!,IF((D167)&lt;#REF!,#REF!,(D167)*#REF!))</f>
        <v>#REF!</v>
      </c>
      <c r="F167" s="28" t="e">
        <f t="shared" si="8"/>
        <v>#REF!</v>
      </c>
      <c r="G167" s="28" t="e">
        <f t="shared" si="9"/>
        <v>#REF!</v>
      </c>
      <c r="H167" s="28" t="e">
        <f t="shared" si="10"/>
        <v>#REF!</v>
      </c>
      <c r="I167" s="18"/>
      <c r="J167" s="28" t="e">
        <f>((F159+F167)/2)/1956</f>
        <v>#REF!</v>
      </c>
      <c r="K167" s="28" t="e">
        <f>((F159+F167)/2)/2085</f>
        <v>#REF!</v>
      </c>
    </row>
    <row r="168" spans="1:11" ht="18" thickBot="1" x14ac:dyDescent="0.3">
      <c r="A168" s="17" t="s">
        <v>86</v>
      </c>
      <c r="B168" s="29" t="s">
        <v>56</v>
      </c>
      <c r="C168" s="27">
        <f>D168-D167</f>
        <v>1751</v>
      </c>
      <c r="D168" s="27">
        <v>71825</v>
      </c>
      <c r="E168" s="1" t="e">
        <f>IF(IF((D168)&lt;#REF!,#REF!,(D168)*#REF!)&lt;#REF!,#REF!,IF((D168)&lt;#REF!,#REF!,(D168)*#REF!))</f>
        <v>#REF!</v>
      </c>
      <c r="F168" s="28" t="e">
        <f t="shared" si="8"/>
        <v>#REF!</v>
      </c>
      <c r="G168" s="28" t="e">
        <f t="shared" si="9"/>
        <v>#REF!</v>
      </c>
      <c r="H168" s="28" t="e">
        <f t="shared" si="10"/>
        <v>#REF!</v>
      </c>
      <c r="I168" s="18"/>
      <c r="J168" s="28" t="e">
        <f>((F159+F168)/2)/1956</f>
        <v>#REF!</v>
      </c>
      <c r="K168" s="28" t="e">
        <f>((F159+F168)/2)/2085</f>
        <v>#REF!</v>
      </c>
    </row>
    <row r="169" spans="1:11" ht="15.75" thickBot="1" x14ac:dyDescent="0.3">
      <c r="A169" s="17" t="s">
        <v>62</v>
      </c>
      <c r="B169" t="s">
        <v>15</v>
      </c>
      <c r="D169" s="6">
        <v>57077</v>
      </c>
      <c r="E169" s="1" t="e">
        <f>IF(IF((D169)&lt;#REF!,#REF!,(D169)*#REF!)&lt;#REF!,#REF!,IF((D169)&lt;#REF!,#REF!,(D169)*#REF!))</f>
        <v>#REF!</v>
      </c>
      <c r="F169" s="1" t="e">
        <f t="shared" si="8"/>
        <v>#REF!</v>
      </c>
      <c r="G169" s="1" t="e">
        <f t="shared" si="9"/>
        <v>#REF!</v>
      </c>
      <c r="H169" s="1" t="e">
        <f t="shared" si="10"/>
        <v>#REF!</v>
      </c>
      <c r="I169" s="18"/>
      <c r="J169" s="1" t="e">
        <f>((F169+F175)/2)/1956</f>
        <v>#REF!</v>
      </c>
      <c r="K169" s="1" t="e">
        <f>((F169+F175)/2)/2085</f>
        <v>#REF!</v>
      </c>
    </row>
    <row r="170" spans="1:11" x14ac:dyDescent="0.25">
      <c r="A170" s="19"/>
      <c r="B170" t="s">
        <v>16</v>
      </c>
      <c r="C170" s="6">
        <f>D170-D169</f>
        <v>2458</v>
      </c>
      <c r="D170" s="6">
        <v>59535</v>
      </c>
      <c r="E170" s="1" t="e">
        <f>IF(IF((D170)&lt;#REF!,#REF!,(D170)*#REF!)&lt;#REF!,#REF!,IF((D170)&lt;#REF!,#REF!,(D170)*#REF!))</f>
        <v>#REF!</v>
      </c>
      <c r="F170" s="1" t="e">
        <f t="shared" si="8"/>
        <v>#REF!</v>
      </c>
      <c r="G170" s="1" t="e">
        <f t="shared" si="9"/>
        <v>#REF!</v>
      </c>
      <c r="H170" s="1" t="e">
        <f t="shared" si="10"/>
        <v>#REF!</v>
      </c>
      <c r="I170" s="18"/>
      <c r="J170" s="1"/>
      <c r="K170" s="1"/>
    </row>
    <row r="171" spans="1:11" x14ac:dyDescent="0.25">
      <c r="A171" s="19"/>
      <c r="B171" t="s">
        <v>17</v>
      </c>
      <c r="C171" s="6">
        <f t="shared" ref="C171:C192" si="13">D171-D170</f>
        <v>2458</v>
      </c>
      <c r="D171" s="6">
        <v>61993</v>
      </c>
      <c r="E171" s="1" t="e">
        <f>IF(IF((D171)&lt;#REF!,#REF!,(D171)*#REF!)&lt;#REF!,#REF!,IF((D171)&lt;#REF!,#REF!,(D171)*#REF!))</f>
        <v>#REF!</v>
      </c>
      <c r="F171" s="1" t="e">
        <f t="shared" si="8"/>
        <v>#REF!</v>
      </c>
      <c r="G171" s="1" t="e">
        <f t="shared" si="9"/>
        <v>#REF!</v>
      </c>
      <c r="H171" s="1" t="e">
        <f t="shared" si="10"/>
        <v>#REF!</v>
      </c>
      <c r="I171" s="18"/>
      <c r="J171" s="1"/>
      <c r="K171" s="1"/>
    </row>
    <row r="172" spans="1:11" x14ac:dyDescent="0.25">
      <c r="A172" s="19"/>
      <c r="B172" t="s">
        <v>18</v>
      </c>
      <c r="C172" s="6">
        <f t="shared" si="13"/>
        <v>2458</v>
      </c>
      <c r="D172" s="6">
        <v>64451</v>
      </c>
      <c r="E172" s="1" t="e">
        <f>IF(IF((D172)&lt;#REF!,#REF!,(D172)*#REF!)&lt;#REF!,#REF!,IF((D172)&lt;#REF!,#REF!,(D172)*#REF!))</f>
        <v>#REF!</v>
      </c>
      <c r="F172" s="1" t="e">
        <f t="shared" si="8"/>
        <v>#REF!</v>
      </c>
      <c r="G172" s="1" t="e">
        <f t="shared" si="9"/>
        <v>#REF!</v>
      </c>
      <c r="H172" s="1" t="e">
        <f t="shared" si="10"/>
        <v>#REF!</v>
      </c>
      <c r="I172" s="18"/>
      <c r="J172" s="1"/>
      <c r="K172" s="1"/>
    </row>
    <row r="173" spans="1:11" x14ac:dyDescent="0.25">
      <c r="A173" s="19"/>
      <c r="B173" t="s">
        <v>19</v>
      </c>
      <c r="C173" s="6">
        <f t="shared" si="13"/>
        <v>2458</v>
      </c>
      <c r="D173" s="6">
        <v>66909</v>
      </c>
      <c r="E173" s="1" t="e">
        <f>IF(IF((D173)&lt;#REF!,#REF!,(D173)*#REF!)&lt;#REF!,#REF!,IF((D173)&lt;#REF!,#REF!,(D173)*#REF!))</f>
        <v>#REF!</v>
      </c>
      <c r="F173" s="1" t="e">
        <f t="shared" si="8"/>
        <v>#REF!</v>
      </c>
      <c r="G173" s="1" t="e">
        <f t="shared" si="9"/>
        <v>#REF!</v>
      </c>
      <c r="H173" s="1" t="e">
        <f t="shared" si="10"/>
        <v>#REF!</v>
      </c>
      <c r="I173" s="18"/>
      <c r="J173" s="1"/>
      <c r="K173" s="1"/>
    </row>
    <row r="174" spans="1:11" x14ac:dyDescent="0.25">
      <c r="A174" s="19"/>
      <c r="B174" t="s">
        <v>20</v>
      </c>
      <c r="C174" s="6">
        <f t="shared" si="13"/>
        <v>2458</v>
      </c>
      <c r="D174" s="6">
        <v>69367</v>
      </c>
      <c r="E174" s="1" t="e">
        <f>IF(IF((D174)&lt;#REF!,#REF!,(D174)*#REF!)&lt;#REF!,#REF!,IF((D174)&lt;#REF!,#REF!,(D174)*#REF!))</f>
        <v>#REF!</v>
      </c>
      <c r="F174" s="1" t="e">
        <f t="shared" si="8"/>
        <v>#REF!</v>
      </c>
      <c r="G174" s="1" t="e">
        <f t="shared" si="9"/>
        <v>#REF!</v>
      </c>
      <c r="H174" s="1" t="e">
        <f t="shared" si="10"/>
        <v>#REF!</v>
      </c>
      <c r="I174" s="18"/>
      <c r="J174" s="1"/>
      <c r="K174" s="1"/>
    </row>
    <row r="175" spans="1:11" ht="15.75" thickBot="1" x14ac:dyDescent="0.3">
      <c r="A175" s="20"/>
      <c r="B175" s="2" t="s">
        <v>21</v>
      </c>
      <c r="C175" s="21">
        <f t="shared" si="13"/>
        <v>2458</v>
      </c>
      <c r="D175" s="21">
        <v>71825</v>
      </c>
      <c r="E175" s="1" t="e">
        <f>IF(IF((D175)&lt;#REF!,#REF!,(D175)*#REF!)&lt;#REF!,#REF!,IF((D175)&lt;#REF!,#REF!,(D175)*#REF!))</f>
        <v>#REF!</v>
      </c>
      <c r="F175" s="3" t="e">
        <f t="shared" si="8"/>
        <v>#REF!</v>
      </c>
      <c r="G175" s="3" t="e">
        <f t="shared" si="9"/>
        <v>#REF!</v>
      </c>
      <c r="H175" s="3" t="e">
        <f t="shared" si="10"/>
        <v>#REF!</v>
      </c>
      <c r="I175" s="18"/>
      <c r="J175" s="3"/>
      <c r="K175" s="3"/>
    </row>
    <row r="176" spans="1:11" ht="15.75" thickBot="1" x14ac:dyDescent="0.3">
      <c r="A176" s="22" t="s">
        <v>63</v>
      </c>
      <c r="B176" s="26" t="s">
        <v>22</v>
      </c>
      <c r="C176" s="27">
        <f>D176-D175</f>
        <v>2458</v>
      </c>
      <c r="D176" s="27">
        <v>74283</v>
      </c>
      <c r="E176" s="1" t="e">
        <f>IF(IF((D176)&lt;#REF!,#REF!,(D176)*#REF!)&lt;#REF!,#REF!,IF((D176)&lt;#REF!,#REF!,(D176)*#REF!))</f>
        <v>#REF!</v>
      </c>
      <c r="F176" s="28" t="e">
        <f t="shared" si="8"/>
        <v>#REF!</v>
      </c>
      <c r="G176" s="28" t="e">
        <f t="shared" si="9"/>
        <v>#REF!</v>
      </c>
      <c r="H176" s="28" t="e">
        <f t="shared" si="10"/>
        <v>#REF!</v>
      </c>
      <c r="I176" s="18"/>
      <c r="J176" s="28" t="e">
        <f>((F169+F176)/2)/1956</f>
        <v>#REF!</v>
      </c>
      <c r="K176" s="28" t="e">
        <f>((F169+F176)/2)/2085</f>
        <v>#REF!</v>
      </c>
    </row>
    <row r="177" spans="1:11" ht="15.75" thickBot="1" x14ac:dyDescent="0.3">
      <c r="A177" s="17" t="s">
        <v>64</v>
      </c>
      <c r="B177" s="2" t="s">
        <v>23</v>
      </c>
      <c r="C177" s="27">
        <f t="shared" si="13"/>
        <v>2458</v>
      </c>
      <c r="D177" s="27">
        <v>76741</v>
      </c>
      <c r="E177" s="1" t="e">
        <f>IF(IF((D177)&lt;#REF!,#REF!,(D177)*#REF!)&lt;#REF!,#REF!,IF((D177)&lt;#REF!,#REF!,(D177)*#REF!))</f>
        <v>#REF!</v>
      </c>
      <c r="F177" s="3" t="e">
        <f t="shared" si="8"/>
        <v>#REF!</v>
      </c>
      <c r="G177" s="28" t="e">
        <f t="shared" si="9"/>
        <v>#REF!</v>
      </c>
      <c r="H177" s="28" t="e">
        <f t="shared" si="10"/>
        <v>#REF!</v>
      </c>
      <c r="I177" s="18"/>
      <c r="J177" s="28" t="e">
        <f>((F169+F177)/2)/1956</f>
        <v>#REF!</v>
      </c>
      <c r="K177" s="28" t="e">
        <f>((F169+F177)/2)/2085</f>
        <v>#REF!</v>
      </c>
    </row>
    <row r="178" spans="1:11" ht="15.75" thickBot="1" x14ac:dyDescent="0.3">
      <c r="A178" s="22" t="s">
        <v>65</v>
      </c>
      <c r="B178" s="23" t="s">
        <v>15</v>
      </c>
      <c r="D178" s="6">
        <v>64713</v>
      </c>
      <c r="E178" s="1" t="e">
        <f>IF(IF((D178)&lt;#REF!,#REF!,(D178)*#REF!)&lt;#REF!,#REF!,IF((D178)&lt;#REF!,#REF!,(D178)*#REF!))</f>
        <v>#REF!</v>
      </c>
      <c r="F178" s="1" t="e">
        <f t="shared" si="8"/>
        <v>#REF!</v>
      </c>
      <c r="G178" s="1" t="e">
        <f t="shared" si="9"/>
        <v>#REF!</v>
      </c>
      <c r="H178" s="1" t="e">
        <f t="shared" si="10"/>
        <v>#REF!</v>
      </c>
      <c r="I178" s="18"/>
      <c r="J178" s="1" t="e">
        <f>((F178+F183)/2)/1956</f>
        <v>#REF!</v>
      </c>
      <c r="K178" s="1" t="e">
        <f>((F178+F183)/2)/2085</f>
        <v>#REF!</v>
      </c>
    </row>
    <row r="179" spans="1:11" x14ac:dyDescent="0.25">
      <c r="A179" s="19"/>
      <c r="B179" t="s">
        <v>16</v>
      </c>
      <c r="C179" s="6">
        <f t="shared" si="13"/>
        <v>2620</v>
      </c>
      <c r="D179" s="6">
        <v>67333</v>
      </c>
      <c r="E179" s="1" t="e">
        <f>IF(IF((D179)&lt;#REF!,#REF!,(D179)*#REF!)&lt;#REF!,#REF!,IF((D179)&lt;#REF!,#REF!,(D179)*#REF!))</f>
        <v>#REF!</v>
      </c>
      <c r="F179" s="1" t="e">
        <f t="shared" si="8"/>
        <v>#REF!</v>
      </c>
      <c r="G179" s="1" t="e">
        <f t="shared" si="9"/>
        <v>#REF!</v>
      </c>
      <c r="H179" s="1" t="e">
        <f t="shared" si="10"/>
        <v>#REF!</v>
      </c>
      <c r="I179" s="18"/>
      <c r="J179" s="1"/>
      <c r="K179" s="1"/>
    </row>
    <row r="180" spans="1:11" x14ac:dyDescent="0.25">
      <c r="A180" s="19"/>
      <c r="B180" t="s">
        <v>17</v>
      </c>
      <c r="C180" s="6">
        <f t="shared" si="13"/>
        <v>2620</v>
      </c>
      <c r="D180" s="6">
        <v>69953</v>
      </c>
      <c r="E180" s="1" t="e">
        <f>IF(IF((D180)&lt;#REF!,#REF!,(D180)*#REF!)&lt;#REF!,#REF!,IF((D180)&lt;#REF!,#REF!,(D180)*#REF!))</f>
        <v>#REF!</v>
      </c>
      <c r="F180" s="1" t="e">
        <f t="shared" si="8"/>
        <v>#REF!</v>
      </c>
      <c r="G180" s="1" t="e">
        <f t="shared" si="9"/>
        <v>#REF!</v>
      </c>
      <c r="H180" s="1" t="e">
        <f t="shared" si="10"/>
        <v>#REF!</v>
      </c>
      <c r="I180" s="18"/>
      <c r="J180" s="1"/>
      <c r="K180" s="1"/>
    </row>
    <row r="181" spans="1:11" x14ac:dyDescent="0.25">
      <c r="A181" s="19"/>
      <c r="B181" t="s">
        <v>18</v>
      </c>
      <c r="C181" s="6">
        <f t="shared" si="13"/>
        <v>2620</v>
      </c>
      <c r="D181" s="6">
        <v>72573</v>
      </c>
      <c r="E181" s="1" t="e">
        <f>IF(IF((D181)&lt;#REF!,#REF!,(D181)*#REF!)&lt;#REF!,#REF!,IF((D181)&lt;#REF!,#REF!,(D181)*#REF!))</f>
        <v>#REF!</v>
      </c>
      <c r="F181" s="1" t="e">
        <f t="shared" si="8"/>
        <v>#REF!</v>
      </c>
      <c r="G181" s="1" t="e">
        <f t="shared" si="9"/>
        <v>#REF!</v>
      </c>
      <c r="H181" s="1" t="e">
        <f t="shared" si="10"/>
        <v>#REF!</v>
      </c>
      <c r="I181" s="18"/>
      <c r="J181" s="1"/>
      <c r="K181" s="1"/>
    </row>
    <row r="182" spans="1:11" x14ac:dyDescent="0.25">
      <c r="A182" s="19"/>
      <c r="B182" t="s">
        <v>19</v>
      </c>
      <c r="C182" s="6">
        <f t="shared" si="13"/>
        <v>2620</v>
      </c>
      <c r="D182" s="6">
        <v>75193</v>
      </c>
      <c r="E182" s="1" t="e">
        <f>IF(IF((D182)&lt;#REF!,#REF!,(D182)*#REF!)&lt;#REF!,#REF!,IF((D182)&lt;#REF!,#REF!,(D182)*#REF!))</f>
        <v>#REF!</v>
      </c>
      <c r="F182" s="1" t="e">
        <f t="shared" si="8"/>
        <v>#REF!</v>
      </c>
      <c r="G182" s="1" t="e">
        <f t="shared" si="9"/>
        <v>#REF!</v>
      </c>
      <c r="H182" s="1" t="e">
        <f t="shared" si="10"/>
        <v>#REF!</v>
      </c>
      <c r="I182" s="18"/>
      <c r="J182" s="1"/>
      <c r="K182" s="1"/>
    </row>
    <row r="183" spans="1:11" ht="15.75" thickBot="1" x14ac:dyDescent="0.3">
      <c r="A183" s="20"/>
      <c r="B183" s="2" t="s">
        <v>20</v>
      </c>
      <c r="C183" s="21">
        <f t="shared" si="13"/>
        <v>2620</v>
      </c>
      <c r="D183" s="21">
        <v>77813</v>
      </c>
      <c r="E183" s="1" t="e">
        <f>IF(IF((D183)&lt;#REF!,#REF!,(D183)*#REF!)&lt;#REF!,#REF!,IF((D183)&lt;#REF!,#REF!,(D183)*#REF!))</f>
        <v>#REF!</v>
      </c>
      <c r="F183" s="3" t="e">
        <f t="shared" si="8"/>
        <v>#REF!</v>
      </c>
      <c r="G183" s="3" t="e">
        <f t="shared" si="9"/>
        <v>#REF!</v>
      </c>
      <c r="H183" s="3" t="e">
        <f t="shared" si="10"/>
        <v>#REF!</v>
      </c>
      <c r="I183" s="18"/>
      <c r="J183" s="3"/>
      <c r="K183" s="3"/>
    </row>
    <row r="184" spans="1:11" ht="15.75" thickBot="1" x14ac:dyDescent="0.3">
      <c r="A184" s="22" t="s">
        <v>66</v>
      </c>
      <c r="B184" s="26" t="s">
        <v>21</v>
      </c>
      <c r="C184" s="27">
        <f t="shared" si="13"/>
        <v>2620</v>
      </c>
      <c r="D184" s="27">
        <v>80433</v>
      </c>
      <c r="E184" s="1" t="e">
        <f>IF(IF((D184)&lt;#REF!,#REF!,(D184)*#REF!)&lt;#REF!,#REF!,IF((D184)&lt;#REF!,#REF!,(D184)*#REF!))</f>
        <v>#REF!</v>
      </c>
      <c r="F184" s="28" t="e">
        <f t="shared" si="8"/>
        <v>#REF!</v>
      </c>
      <c r="G184" s="28" t="e">
        <f t="shared" si="9"/>
        <v>#REF!</v>
      </c>
      <c r="H184" s="28" t="e">
        <f t="shared" si="10"/>
        <v>#REF!</v>
      </c>
      <c r="I184" s="18"/>
      <c r="J184" s="28" t="e">
        <f>((F178+F184)/2)/1956</f>
        <v>#REF!</v>
      </c>
      <c r="K184" s="28" t="e">
        <f>((F178+F184)/2)/2085</f>
        <v>#REF!</v>
      </c>
    </row>
    <row r="185" spans="1:11" ht="15.75" thickBot="1" x14ac:dyDescent="0.3">
      <c r="A185" s="22" t="s">
        <v>67</v>
      </c>
      <c r="B185" s="26" t="s">
        <v>22</v>
      </c>
      <c r="C185" s="6">
        <f t="shared" si="13"/>
        <v>2620</v>
      </c>
      <c r="D185" s="27">
        <v>83053</v>
      </c>
      <c r="E185" s="1" t="e">
        <f>IF(IF((D185)&lt;#REF!,#REF!,(D185)*#REF!)&lt;#REF!,#REF!,IF((D185)&lt;#REF!,#REF!,(D185)*#REF!))</f>
        <v>#REF!</v>
      </c>
      <c r="F185" s="3" t="e">
        <f t="shared" si="8"/>
        <v>#REF!</v>
      </c>
      <c r="G185" s="3" t="e">
        <f t="shared" si="9"/>
        <v>#REF!</v>
      </c>
      <c r="H185" s="3" t="e">
        <f t="shared" si="10"/>
        <v>#REF!</v>
      </c>
      <c r="I185" s="18"/>
      <c r="J185" s="28" t="e">
        <f>((F178+F185)/2)/1956</f>
        <v>#REF!</v>
      </c>
      <c r="K185" s="28" t="e">
        <f>((F178+F185)/2)/2085</f>
        <v>#REF!</v>
      </c>
    </row>
    <row r="186" spans="1:11" ht="15.75" thickBot="1" x14ac:dyDescent="0.3">
      <c r="A186" s="22" t="s">
        <v>68</v>
      </c>
      <c r="B186" s="23" t="s">
        <v>15</v>
      </c>
      <c r="C186" s="24"/>
      <c r="D186" s="6">
        <v>71020</v>
      </c>
      <c r="E186" s="1" t="e">
        <f>IF(IF((D186)&lt;#REF!,#REF!,(D186)*#REF!)&lt;#REF!,#REF!,IF((D186)&lt;#REF!,#REF!,(D186)*#REF!))</f>
        <v>#REF!</v>
      </c>
      <c r="F186" s="1" t="e">
        <f t="shared" si="8"/>
        <v>#REF!</v>
      </c>
      <c r="G186" s="1" t="e">
        <f t="shared" si="9"/>
        <v>#REF!</v>
      </c>
      <c r="H186" s="1" t="e">
        <f t="shared" si="10"/>
        <v>#REF!</v>
      </c>
      <c r="I186" s="18"/>
      <c r="J186" s="1" t="e">
        <f>((F186+F191)/2)/1956</f>
        <v>#REF!</v>
      </c>
      <c r="K186" s="1" t="e">
        <f>((F186+F191)/2)/2085</f>
        <v>#REF!</v>
      </c>
    </row>
    <row r="187" spans="1:11" x14ac:dyDescent="0.25">
      <c r="A187" s="19"/>
      <c r="B187" t="s">
        <v>16</v>
      </c>
      <c r="C187" s="6">
        <f t="shared" si="13"/>
        <v>2620</v>
      </c>
      <c r="D187" s="6">
        <v>73640</v>
      </c>
      <c r="E187" s="1" t="e">
        <f>IF(IF((D187)&lt;#REF!,#REF!,(D187)*#REF!)&lt;#REF!,#REF!,IF((D187)&lt;#REF!,#REF!,(D187)*#REF!))</f>
        <v>#REF!</v>
      </c>
      <c r="F187" s="1" t="e">
        <f t="shared" si="8"/>
        <v>#REF!</v>
      </c>
      <c r="G187" s="1" t="e">
        <f t="shared" si="9"/>
        <v>#REF!</v>
      </c>
      <c r="H187" s="1" t="e">
        <f t="shared" si="10"/>
        <v>#REF!</v>
      </c>
      <c r="I187" s="18"/>
      <c r="J187" s="1"/>
      <c r="K187" s="1"/>
    </row>
    <row r="188" spans="1:11" x14ac:dyDescent="0.25">
      <c r="A188" s="19"/>
      <c r="B188" t="s">
        <v>17</v>
      </c>
      <c r="C188" s="6">
        <f t="shared" si="13"/>
        <v>2620</v>
      </c>
      <c r="D188" s="6">
        <v>76260</v>
      </c>
      <c r="E188" s="1" t="e">
        <f>IF(IF((D188)&lt;#REF!,#REF!,(D188)*#REF!)&lt;#REF!,#REF!,IF((D188)&lt;#REF!,#REF!,(D188)*#REF!))</f>
        <v>#REF!</v>
      </c>
      <c r="F188" s="1" t="e">
        <f t="shared" si="8"/>
        <v>#REF!</v>
      </c>
      <c r="G188" s="1" t="e">
        <f t="shared" si="9"/>
        <v>#REF!</v>
      </c>
      <c r="H188" s="1" t="e">
        <f t="shared" si="10"/>
        <v>#REF!</v>
      </c>
      <c r="I188" s="18"/>
      <c r="J188" s="1"/>
      <c r="K188" s="1"/>
    </row>
    <row r="189" spans="1:11" x14ac:dyDescent="0.25">
      <c r="A189" s="19"/>
      <c r="B189" t="s">
        <v>18</v>
      </c>
      <c r="C189" s="6">
        <f t="shared" si="13"/>
        <v>2620</v>
      </c>
      <c r="D189" s="6">
        <v>78880</v>
      </c>
      <c r="E189" s="1" t="e">
        <f>IF(IF((D189)&lt;#REF!,#REF!,(D189)*#REF!)&lt;#REF!,#REF!,IF((D189)&lt;#REF!,#REF!,(D189)*#REF!))</f>
        <v>#REF!</v>
      </c>
      <c r="F189" s="1" t="e">
        <f t="shared" si="8"/>
        <v>#REF!</v>
      </c>
      <c r="G189" s="1" t="e">
        <f t="shared" si="9"/>
        <v>#REF!</v>
      </c>
      <c r="H189" s="1" t="e">
        <f t="shared" si="10"/>
        <v>#REF!</v>
      </c>
      <c r="I189" s="18"/>
      <c r="J189" s="1"/>
      <c r="K189" s="1"/>
    </row>
    <row r="190" spans="1:11" x14ac:dyDescent="0.25">
      <c r="A190" s="19"/>
      <c r="B190" t="s">
        <v>19</v>
      </c>
      <c r="C190" s="6">
        <f t="shared" si="13"/>
        <v>2620</v>
      </c>
      <c r="D190" s="6">
        <v>81500</v>
      </c>
      <c r="E190" s="1" t="e">
        <f>IF(IF((D190)&lt;#REF!,#REF!,(D190)*#REF!)&lt;#REF!,#REF!,IF((D190)&lt;#REF!,#REF!,(D190)*#REF!))</f>
        <v>#REF!</v>
      </c>
      <c r="F190" s="1" t="e">
        <f t="shared" si="8"/>
        <v>#REF!</v>
      </c>
      <c r="G190" s="1" t="e">
        <f t="shared" si="9"/>
        <v>#REF!</v>
      </c>
      <c r="H190" s="1" t="e">
        <f t="shared" si="10"/>
        <v>#REF!</v>
      </c>
      <c r="I190" s="18"/>
      <c r="J190" s="1"/>
      <c r="K190" s="1"/>
    </row>
    <row r="191" spans="1:11" ht="15.75" thickBot="1" x14ac:dyDescent="0.3">
      <c r="A191" s="20"/>
      <c r="B191" s="2" t="s">
        <v>20</v>
      </c>
      <c r="C191" s="21">
        <f t="shared" si="13"/>
        <v>2620</v>
      </c>
      <c r="D191" s="21">
        <v>84120</v>
      </c>
      <c r="E191" s="1" t="e">
        <f>IF(IF((D191)&lt;#REF!,#REF!,(D191)*#REF!)&lt;#REF!,#REF!,IF((D191)&lt;#REF!,#REF!,(D191)*#REF!))</f>
        <v>#REF!</v>
      </c>
      <c r="F191" s="3" t="e">
        <f t="shared" si="8"/>
        <v>#REF!</v>
      </c>
      <c r="G191" s="3" t="e">
        <f t="shared" si="9"/>
        <v>#REF!</v>
      </c>
      <c r="H191" s="3" t="e">
        <f t="shared" si="10"/>
        <v>#REF!</v>
      </c>
      <c r="I191" s="18"/>
      <c r="J191" s="3"/>
      <c r="K191" s="3"/>
    </row>
    <row r="192" spans="1:11" ht="15.75" thickBot="1" x14ac:dyDescent="0.3">
      <c r="A192" s="22" t="s">
        <v>69</v>
      </c>
      <c r="B192" s="26" t="s">
        <v>21</v>
      </c>
      <c r="C192" s="21">
        <f t="shared" si="13"/>
        <v>2620</v>
      </c>
      <c r="D192" s="27">
        <v>86740</v>
      </c>
      <c r="E192" s="1" t="e">
        <f>IF(IF((D192)&lt;#REF!,#REF!,(D192)*#REF!)&lt;#REF!,#REF!,IF((D192)&lt;#REF!,#REF!,(D192)*#REF!))</f>
        <v>#REF!</v>
      </c>
      <c r="F192" s="28" t="e">
        <f t="shared" si="8"/>
        <v>#REF!</v>
      </c>
      <c r="G192" s="28" t="e">
        <f t="shared" si="9"/>
        <v>#REF!</v>
      </c>
      <c r="H192" s="28" t="e">
        <f t="shared" si="10"/>
        <v>#REF!</v>
      </c>
      <c r="I192" s="41"/>
      <c r="J192" s="28" t="e">
        <f>((F186+F192)/2)/1956</f>
        <v>#REF!</v>
      </c>
      <c r="K192" s="28" t="e">
        <f>((F186+F192)/2)/2085</f>
        <v>#REF!</v>
      </c>
    </row>
    <row r="194" spans="1:9" ht="15.75" thickBot="1" x14ac:dyDescent="0.3"/>
    <row r="195" spans="1:9" ht="73.5" customHeight="1" thickBot="1" x14ac:dyDescent="0.3">
      <c r="A195" s="31" t="s">
        <v>70</v>
      </c>
      <c r="B195" s="13" t="s">
        <v>71</v>
      </c>
      <c r="C195" s="13" t="s">
        <v>8</v>
      </c>
      <c r="D195" s="12" t="s">
        <v>87</v>
      </c>
      <c r="E195" s="13" t="s">
        <v>72</v>
      </c>
      <c r="F195" s="13" t="s">
        <v>9</v>
      </c>
      <c r="G195" s="13" t="s">
        <v>10</v>
      </c>
      <c r="H195" s="32" t="s">
        <v>11</v>
      </c>
      <c r="I195"/>
    </row>
    <row r="196" spans="1:9" x14ac:dyDescent="0.25">
      <c r="A196" s="5" t="s">
        <v>73</v>
      </c>
      <c r="B196" s="33" t="s">
        <v>88</v>
      </c>
      <c r="C196" s="34">
        <v>89161</v>
      </c>
      <c r="D196" s="1" t="e">
        <f>IF(C196&lt;#REF!,#REF!,C196*#REF!)</f>
        <v>#REF!</v>
      </c>
      <c r="E196" s="1">
        <v>0</v>
      </c>
      <c r="F196" s="1" t="e">
        <f>C196+D196</f>
        <v>#REF!</v>
      </c>
      <c r="G196" s="1" t="e">
        <f>F196/12</f>
        <v>#REF!</v>
      </c>
      <c r="H196" s="35" t="e">
        <f>G196*13</f>
        <v>#REF!</v>
      </c>
      <c r="I196"/>
    </row>
    <row r="197" spans="1:9" x14ac:dyDescent="0.25">
      <c r="A197" s="5" t="s">
        <v>74</v>
      </c>
      <c r="B197" s="33" t="s">
        <v>89</v>
      </c>
      <c r="C197" s="34">
        <v>92858</v>
      </c>
      <c r="D197" s="1" t="e">
        <f>IF(C197&lt;#REF!,#REF!,C197*#REF!)</f>
        <v>#REF!</v>
      </c>
      <c r="E197" s="1">
        <v>0</v>
      </c>
      <c r="F197" s="1" t="e">
        <f>C197+D197</f>
        <v>#REF!</v>
      </c>
      <c r="G197" s="1" t="e">
        <f t="shared" ref="G197:G204" si="14">F197/12</f>
        <v>#REF!</v>
      </c>
      <c r="H197" s="35" t="e">
        <f>G197*13</f>
        <v>#REF!</v>
      </c>
      <c r="I197"/>
    </row>
    <row r="198" spans="1:9" x14ac:dyDescent="0.25">
      <c r="A198" s="5" t="s">
        <v>75</v>
      </c>
      <c r="B198" s="33" t="s">
        <v>90</v>
      </c>
      <c r="C198" s="34">
        <v>96491</v>
      </c>
      <c r="D198" s="1" t="e">
        <f>IF(C198&lt;#REF!,#REF!,C198*#REF!)</f>
        <v>#REF!</v>
      </c>
      <c r="E198" s="1">
        <v>18000</v>
      </c>
      <c r="F198" s="1" t="e">
        <f>C198+D198+E198</f>
        <v>#REF!</v>
      </c>
      <c r="G198" s="1" t="e">
        <f>F198/12</f>
        <v>#REF!</v>
      </c>
      <c r="H198" s="35" t="e">
        <f>F198+G198-E198/12</f>
        <v>#REF!</v>
      </c>
      <c r="I198"/>
    </row>
    <row r="199" spans="1:9" x14ac:dyDescent="0.25">
      <c r="A199" s="5" t="s">
        <v>76</v>
      </c>
      <c r="B199" s="33" t="s">
        <v>91</v>
      </c>
      <c r="C199" s="34">
        <v>96665</v>
      </c>
      <c r="D199" s="1" t="e">
        <f>IF(C199&lt;#REF!,#REF!,C199*#REF!)</f>
        <v>#REF!</v>
      </c>
      <c r="E199" s="1">
        <v>18000</v>
      </c>
      <c r="F199" s="1" t="e">
        <f>C199+D199+E199</f>
        <v>#REF!</v>
      </c>
      <c r="G199" s="1" t="e">
        <f t="shared" si="14"/>
        <v>#REF!</v>
      </c>
      <c r="H199" s="35" t="e">
        <f t="shared" ref="H199:H202" si="15">F199+G199-E199/12</f>
        <v>#REF!</v>
      </c>
      <c r="I199"/>
    </row>
    <row r="200" spans="1:9" x14ac:dyDescent="0.25">
      <c r="A200" s="5" t="s">
        <v>77</v>
      </c>
      <c r="B200" s="33" t="s">
        <v>92</v>
      </c>
      <c r="C200" s="34">
        <v>126237</v>
      </c>
      <c r="D200" s="1" t="e">
        <f>IF(C200&lt;#REF!,#REF!,C200*#REF!)</f>
        <v>#REF!</v>
      </c>
      <c r="E200" s="1">
        <v>18000</v>
      </c>
      <c r="F200" s="1" t="e">
        <f>C200+D200+E200</f>
        <v>#REF!</v>
      </c>
      <c r="G200" s="1" t="e">
        <f>F200/12</f>
        <v>#REF!</v>
      </c>
      <c r="H200" s="35" t="e">
        <f t="shared" si="15"/>
        <v>#REF!</v>
      </c>
      <c r="I200"/>
    </row>
    <row r="201" spans="1:9" x14ac:dyDescent="0.25">
      <c r="A201" s="5" t="s">
        <v>78</v>
      </c>
      <c r="B201" s="33" t="s">
        <v>93</v>
      </c>
      <c r="C201" s="34">
        <v>104206</v>
      </c>
      <c r="D201" s="1" t="e">
        <f>IF(C201&lt;#REF!,#REF!,C201*#REF!)</f>
        <v>#REF!</v>
      </c>
      <c r="E201" s="1">
        <v>18000</v>
      </c>
      <c r="F201" s="1" t="e">
        <f>C201+D201+E201</f>
        <v>#REF!</v>
      </c>
      <c r="G201" s="1" t="e">
        <f t="shared" si="14"/>
        <v>#REF!</v>
      </c>
      <c r="H201" s="35" t="e">
        <f t="shared" si="15"/>
        <v>#REF!</v>
      </c>
      <c r="I201"/>
    </row>
    <row r="202" spans="1:9" x14ac:dyDescent="0.25">
      <c r="A202" s="5" t="s">
        <v>79</v>
      </c>
      <c r="B202" s="33" t="s">
        <v>94</v>
      </c>
      <c r="C202" s="34">
        <v>98325</v>
      </c>
      <c r="D202" s="1" t="e">
        <f>IF(C202&lt;#REF!,#REF!,C202*#REF!)</f>
        <v>#REF!</v>
      </c>
      <c r="E202" s="1">
        <v>18000</v>
      </c>
      <c r="F202" s="1" t="e">
        <f>C202+D202+E202</f>
        <v>#REF!</v>
      </c>
      <c r="G202" s="1" t="e">
        <f t="shared" si="14"/>
        <v>#REF!</v>
      </c>
      <c r="H202" s="35" t="e">
        <f t="shared" si="15"/>
        <v>#REF!</v>
      </c>
      <c r="I202"/>
    </row>
    <row r="203" spans="1:9" x14ac:dyDescent="0.25">
      <c r="A203" s="5" t="s">
        <v>80</v>
      </c>
      <c r="B203" s="33" t="s">
        <v>95</v>
      </c>
      <c r="C203" s="34">
        <v>89308</v>
      </c>
      <c r="D203" s="1" t="e">
        <f>IF(C203&lt;#REF!,#REF!,C203*#REF!)</f>
        <v>#REF!</v>
      </c>
      <c r="E203" s="1">
        <v>0</v>
      </c>
      <c r="F203" s="1" t="e">
        <f>C203+D203</f>
        <v>#REF!</v>
      </c>
      <c r="G203" s="1" t="e">
        <f t="shared" si="14"/>
        <v>#REF!</v>
      </c>
      <c r="H203" s="35" t="e">
        <f>G203*13</f>
        <v>#REF!</v>
      </c>
      <c r="I203"/>
    </row>
    <row r="204" spans="1:9" ht="15.75" thickBot="1" x14ac:dyDescent="0.3">
      <c r="A204" s="36" t="s">
        <v>81</v>
      </c>
      <c r="B204" s="37" t="s">
        <v>96</v>
      </c>
      <c r="C204" s="38">
        <v>82045</v>
      </c>
      <c r="D204" s="3" t="e">
        <f>IF(C204&lt;#REF!,#REF!,C204*#REF!)</f>
        <v>#REF!</v>
      </c>
      <c r="E204" s="3">
        <v>0</v>
      </c>
      <c r="F204" s="3" t="e">
        <f>C204+D204</f>
        <v>#REF!</v>
      </c>
      <c r="G204" s="3" t="e">
        <f t="shared" si="14"/>
        <v>#REF!</v>
      </c>
      <c r="H204" s="48"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3E99-7C64-4DF2-9707-A67A1EE8B40B}">
  <sheetPr>
    <tabColor theme="3" tint="-0.499984740745262"/>
  </sheetPr>
  <dimension ref="A1:K207"/>
  <sheetViews>
    <sheetView tabSelected="1" zoomScaleNormal="100" zoomScaleSheetLayoutView="100" workbookViewId="0">
      <selection activeCell="J4" sqref="J4"/>
    </sheetView>
  </sheetViews>
  <sheetFormatPr defaultRowHeight="15" x14ac:dyDescent="0.25"/>
  <cols>
    <col min="1" max="1" width="12.5703125" style="30" bestFit="1" customWidth="1"/>
    <col min="2" max="2" width="8.85546875" customWidth="1"/>
    <col min="3" max="3" width="12.85546875" style="7" customWidth="1"/>
    <col min="4" max="4" width="14" style="1" customWidth="1"/>
    <col min="5" max="5" width="13.7109375" style="7" customWidth="1"/>
    <col min="6" max="6" width="1.5703125" style="1" customWidth="1"/>
    <col min="7" max="7" width="13.85546875" style="7" customWidth="1"/>
    <col min="8" max="8" width="11.140625" customWidth="1"/>
    <col min="9" max="9" width="17.140625" style="30" customWidth="1"/>
    <col min="10" max="10" width="14.42578125" customWidth="1"/>
  </cols>
  <sheetData>
    <row r="1" spans="1:11" ht="18" thickBot="1" x14ac:dyDescent="0.35">
      <c r="A1" s="59" t="s">
        <v>111</v>
      </c>
      <c r="B1" s="60"/>
      <c r="C1" s="60"/>
      <c r="D1" s="60"/>
      <c r="E1" s="60"/>
      <c r="F1" s="60"/>
      <c r="G1" s="60"/>
      <c r="H1" s="60"/>
      <c r="I1" s="64"/>
    </row>
    <row r="2" spans="1:11" ht="15" customHeight="1" thickBot="1" x14ac:dyDescent="0.3">
      <c r="A2" s="65" t="s">
        <v>1</v>
      </c>
      <c r="B2" s="65"/>
      <c r="C2" s="65" t="s">
        <v>2</v>
      </c>
      <c r="D2" s="65"/>
      <c r="E2" s="65"/>
      <c r="F2" s="8"/>
      <c r="G2" s="66" t="s">
        <v>3</v>
      </c>
      <c r="H2" s="66"/>
      <c r="I2" s="66"/>
    </row>
    <row r="3" spans="1:11" s="16" customFormat="1" ht="93.75" customHeight="1" thickBot="1" x14ac:dyDescent="0.3">
      <c r="A3" s="55" t="s">
        <v>5</v>
      </c>
      <c r="B3" s="51" t="s">
        <v>6</v>
      </c>
      <c r="C3" s="52" t="s">
        <v>102</v>
      </c>
      <c r="D3" s="54" t="s">
        <v>0</v>
      </c>
      <c r="E3" s="56" t="s">
        <v>4</v>
      </c>
      <c r="F3" s="58"/>
      <c r="G3" s="57" t="s">
        <v>82</v>
      </c>
      <c r="H3" s="51" t="s">
        <v>100</v>
      </c>
      <c r="I3" s="53" t="s">
        <v>101</v>
      </c>
    </row>
    <row r="4" spans="1:11" ht="23.25" thickBot="1" x14ac:dyDescent="0.3">
      <c r="A4" s="22" t="s">
        <v>14</v>
      </c>
      <c r="B4" s="50" t="s">
        <v>99</v>
      </c>
      <c r="C4" s="1">
        <v>16097.25</v>
      </c>
      <c r="D4" s="1">
        <v>14251.63</v>
      </c>
      <c r="E4" s="7">
        <v>14251.63</v>
      </c>
      <c r="F4" s="18"/>
      <c r="G4" s="1">
        <v>1238.25</v>
      </c>
      <c r="H4" s="4">
        <v>1091.52</v>
      </c>
      <c r="I4" s="39">
        <v>1091.52</v>
      </c>
      <c r="J4" s="1"/>
      <c r="K4" s="1"/>
    </row>
    <row r="5" spans="1:11" ht="18" customHeight="1" x14ac:dyDescent="0.25">
      <c r="A5" s="19" t="s">
        <v>114</v>
      </c>
      <c r="B5" t="s">
        <v>15</v>
      </c>
      <c r="C5" s="1">
        <v>17727.71</v>
      </c>
      <c r="D5" s="1">
        <v>15695</v>
      </c>
      <c r="E5" s="7">
        <v>15695</v>
      </c>
      <c r="F5" s="18"/>
      <c r="G5" s="1">
        <v>1363.67</v>
      </c>
      <c r="H5" s="4">
        <v>1202.06</v>
      </c>
      <c r="I5" s="39">
        <v>1202.06</v>
      </c>
      <c r="J5" s="1"/>
      <c r="K5" s="1"/>
    </row>
    <row r="6" spans="1:11" x14ac:dyDescent="0.25">
      <c r="A6" s="19" t="s">
        <v>114</v>
      </c>
      <c r="B6" t="s">
        <v>16</v>
      </c>
      <c r="C6" s="1">
        <v>17806.75</v>
      </c>
      <c r="D6" s="1">
        <v>15764.97</v>
      </c>
      <c r="E6" s="7">
        <v>15764.97</v>
      </c>
      <c r="F6" s="18"/>
      <c r="G6" s="1">
        <v>1369.75</v>
      </c>
      <c r="H6" s="4">
        <v>1207.42</v>
      </c>
      <c r="I6" s="39">
        <v>1207.42</v>
      </c>
      <c r="J6" s="1"/>
      <c r="K6" s="1"/>
    </row>
    <row r="7" spans="1:11" x14ac:dyDescent="0.25">
      <c r="A7" s="19" t="s">
        <v>114</v>
      </c>
      <c r="B7" t="s">
        <v>17</v>
      </c>
      <c r="C7" s="1">
        <v>17885.79</v>
      </c>
      <c r="D7" s="1">
        <v>15835.07</v>
      </c>
      <c r="E7" s="7">
        <v>15835.07</v>
      </c>
      <c r="F7" s="18"/>
      <c r="G7" s="1">
        <v>1375.83</v>
      </c>
      <c r="H7" s="4">
        <v>1212.79</v>
      </c>
      <c r="I7" s="39">
        <v>1212.79</v>
      </c>
      <c r="J7" s="1"/>
      <c r="K7" s="1"/>
    </row>
    <row r="8" spans="1:11" x14ac:dyDescent="0.25">
      <c r="A8" s="19" t="s">
        <v>114</v>
      </c>
      <c r="B8" t="s">
        <v>18</v>
      </c>
      <c r="C8" s="1">
        <v>17964.96</v>
      </c>
      <c r="D8" s="1">
        <v>15905.17</v>
      </c>
      <c r="E8" s="7">
        <v>15905.17</v>
      </c>
      <c r="F8" s="18"/>
      <c r="G8" s="1">
        <v>1381.92</v>
      </c>
      <c r="H8" s="4">
        <v>1218.1600000000001</v>
      </c>
      <c r="I8" s="39">
        <v>1218.1600000000001</v>
      </c>
      <c r="J8" s="1"/>
      <c r="K8" s="1"/>
    </row>
    <row r="9" spans="1:11" x14ac:dyDescent="0.25">
      <c r="A9" s="19" t="s">
        <v>114</v>
      </c>
      <c r="B9" t="s">
        <v>19</v>
      </c>
      <c r="C9" s="1">
        <v>18044</v>
      </c>
      <c r="D9" s="1">
        <v>15975.13</v>
      </c>
      <c r="E9" s="7">
        <v>15975.13</v>
      </c>
      <c r="F9" s="18"/>
      <c r="G9" s="1">
        <v>1388</v>
      </c>
      <c r="H9" s="4">
        <v>1223.52</v>
      </c>
      <c r="I9" s="39">
        <v>1223.52</v>
      </c>
      <c r="J9" s="1"/>
      <c r="K9" s="1"/>
    </row>
    <row r="10" spans="1:11" x14ac:dyDescent="0.25">
      <c r="A10" s="19" t="s">
        <v>114</v>
      </c>
      <c r="B10" t="s">
        <v>20</v>
      </c>
      <c r="C10" s="1">
        <v>18125.900000000001</v>
      </c>
      <c r="D10" s="1">
        <v>16047.77</v>
      </c>
      <c r="E10" s="7">
        <v>16047.77</v>
      </c>
      <c r="F10" s="18"/>
      <c r="G10" s="1">
        <v>1394.3</v>
      </c>
      <c r="H10" s="4">
        <v>1229.08</v>
      </c>
      <c r="I10" s="39">
        <v>1229.08</v>
      </c>
      <c r="J10" s="1"/>
      <c r="K10" s="1"/>
    </row>
    <row r="11" spans="1:11" x14ac:dyDescent="0.25">
      <c r="A11" s="19" t="s">
        <v>114</v>
      </c>
      <c r="B11" t="s">
        <v>21</v>
      </c>
      <c r="C11" s="1">
        <v>18235.23</v>
      </c>
      <c r="D11" s="1">
        <v>16144.35</v>
      </c>
      <c r="E11" s="7">
        <v>16144.35</v>
      </c>
      <c r="F11" s="18"/>
      <c r="G11" s="1">
        <v>1402.71</v>
      </c>
      <c r="H11" s="4">
        <v>1236.48</v>
      </c>
      <c r="I11" s="39">
        <v>1236.48</v>
      </c>
      <c r="J11" s="1"/>
    </row>
    <row r="12" spans="1:11" x14ac:dyDescent="0.25">
      <c r="A12" s="19" t="s">
        <v>114</v>
      </c>
      <c r="B12" t="s">
        <v>22</v>
      </c>
      <c r="C12" s="1">
        <v>18425.68</v>
      </c>
      <c r="D12" s="1">
        <v>16313.33</v>
      </c>
      <c r="E12" s="7">
        <v>16313.33</v>
      </c>
      <c r="F12" s="18"/>
      <c r="G12" s="1">
        <v>1417.36</v>
      </c>
      <c r="H12" s="4">
        <v>1249.42</v>
      </c>
      <c r="I12" s="39">
        <v>1249.42</v>
      </c>
      <c r="J12" s="1"/>
    </row>
    <row r="13" spans="1:11" x14ac:dyDescent="0.25">
      <c r="A13" s="19" t="s">
        <v>114</v>
      </c>
      <c r="B13" t="s">
        <v>23</v>
      </c>
      <c r="C13" s="1">
        <v>18780.71</v>
      </c>
      <c r="D13" s="1">
        <v>16627.29</v>
      </c>
      <c r="E13" s="7">
        <v>16627.29</v>
      </c>
      <c r="F13" s="18"/>
      <c r="G13" s="1">
        <v>1444.67</v>
      </c>
      <c r="H13" s="4">
        <v>1273.47</v>
      </c>
      <c r="I13" s="39">
        <v>1273.47</v>
      </c>
      <c r="J13" s="1"/>
    </row>
    <row r="14" spans="1:11" x14ac:dyDescent="0.25">
      <c r="A14" s="19" t="s">
        <v>114</v>
      </c>
      <c r="B14" t="s">
        <v>24</v>
      </c>
      <c r="C14" s="1">
        <v>19135.740000000002</v>
      </c>
      <c r="D14" s="1">
        <v>16941.78</v>
      </c>
      <c r="E14" s="7">
        <v>16941.78</v>
      </c>
      <c r="F14" s="18"/>
      <c r="G14" s="1">
        <v>1471.98</v>
      </c>
      <c r="H14" s="4">
        <v>1297.55</v>
      </c>
      <c r="I14" s="39">
        <v>1297.55</v>
      </c>
      <c r="J14" s="1"/>
    </row>
    <row r="15" spans="1:11" x14ac:dyDescent="0.25">
      <c r="A15" s="19" t="s">
        <v>114</v>
      </c>
      <c r="B15" t="s">
        <v>25</v>
      </c>
      <c r="C15" s="1">
        <v>19490.77</v>
      </c>
      <c r="D15" s="1">
        <v>17256.14</v>
      </c>
      <c r="E15" s="7">
        <v>17256.14</v>
      </c>
      <c r="F15" s="18"/>
      <c r="G15" s="1">
        <v>1499.29</v>
      </c>
      <c r="H15" s="4">
        <v>1321.63</v>
      </c>
      <c r="I15" s="39">
        <v>1321.63</v>
      </c>
      <c r="J15" s="1"/>
    </row>
    <row r="16" spans="1:11" x14ac:dyDescent="0.25">
      <c r="A16" s="19" t="s">
        <v>114</v>
      </c>
      <c r="B16" t="s">
        <v>26</v>
      </c>
      <c r="C16" s="1">
        <v>19845.93</v>
      </c>
      <c r="D16" s="1">
        <v>17570.36</v>
      </c>
      <c r="E16" s="7">
        <v>17570.36</v>
      </c>
      <c r="F16" s="18"/>
      <c r="G16" s="1">
        <v>1526.61</v>
      </c>
      <c r="H16" s="4">
        <v>1345.69</v>
      </c>
      <c r="I16" s="39">
        <v>1345.69</v>
      </c>
      <c r="J16" s="1"/>
    </row>
    <row r="17" spans="1:10" ht="15.75" thickBot="1" x14ac:dyDescent="0.3">
      <c r="A17" s="19" t="s">
        <v>114</v>
      </c>
      <c r="B17" s="2" t="s">
        <v>27</v>
      </c>
      <c r="C17" s="3">
        <v>20200.96</v>
      </c>
      <c r="D17" s="3">
        <v>17884.72</v>
      </c>
      <c r="E17" s="40">
        <v>17884.72</v>
      </c>
      <c r="F17" s="41"/>
      <c r="G17" s="3">
        <v>1553.92</v>
      </c>
      <c r="H17" s="42">
        <v>1369.77</v>
      </c>
      <c r="I17" s="44">
        <v>1369.77</v>
      </c>
      <c r="J17" s="1"/>
    </row>
    <row r="18" spans="1:10" ht="23.25" thickBot="1" x14ac:dyDescent="0.3">
      <c r="A18" s="22" t="s">
        <v>28</v>
      </c>
      <c r="B18" s="49" t="s">
        <v>99</v>
      </c>
      <c r="C18" s="1">
        <v>16153.54</v>
      </c>
      <c r="D18" s="1">
        <v>14301.18</v>
      </c>
      <c r="E18" s="7">
        <v>14301.18</v>
      </c>
      <c r="F18" s="18"/>
      <c r="G18" s="1">
        <v>1242.58</v>
      </c>
      <c r="H18" s="4">
        <v>1095.31</v>
      </c>
      <c r="I18" s="39">
        <v>1095.31</v>
      </c>
      <c r="J18" s="1"/>
    </row>
    <row r="19" spans="1:10" x14ac:dyDescent="0.25">
      <c r="A19" s="19" t="s">
        <v>114</v>
      </c>
      <c r="B19" t="s">
        <v>15</v>
      </c>
      <c r="C19" s="1">
        <v>17790.5</v>
      </c>
      <c r="D19" s="1">
        <v>15750.39</v>
      </c>
      <c r="E19" s="7">
        <v>15750.39</v>
      </c>
      <c r="F19" s="18"/>
      <c r="G19" s="1">
        <v>1368.5</v>
      </c>
      <c r="H19" s="4">
        <v>1206.3</v>
      </c>
      <c r="I19" s="39">
        <v>1206.3</v>
      </c>
      <c r="J19" s="1"/>
    </row>
    <row r="20" spans="1:10" x14ac:dyDescent="0.25">
      <c r="A20" s="19" t="s">
        <v>114</v>
      </c>
      <c r="B20" t="s">
        <v>16</v>
      </c>
      <c r="C20" s="1">
        <v>17890.21</v>
      </c>
      <c r="D20" s="1">
        <v>15839.13</v>
      </c>
      <c r="E20" s="7">
        <v>15839.13</v>
      </c>
      <c r="F20" s="18"/>
      <c r="G20" s="1">
        <v>1376.17</v>
      </c>
      <c r="H20" s="4">
        <v>1213.0999999999999</v>
      </c>
      <c r="I20" s="39">
        <v>1213.0999999999999</v>
      </c>
      <c r="J20" s="1"/>
    </row>
    <row r="21" spans="1:10" x14ac:dyDescent="0.25">
      <c r="A21" s="19" t="s">
        <v>114</v>
      </c>
      <c r="B21" t="s">
        <v>17</v>
      </c>
      <c r="C21" s="1">
        <v>17989.79</v>
      </c>
      <c r="D21" s="1">
        <v>15927.09</v>
      </c>
      <c r="E21" s="7">
        <v>15927.09</v>
      </c>
      <c r="F21" s="18"/>
      <c r="G21" s="1">
        <v>1383.83</v>
      </c>
      <c r="H21" s="4">
        <v>1219.8399999999999</v>
      </c>
      <c r="I21" s="39">
        <v>1219.8399999999999</v>
      </c>
      <c r="J21" s="1"/>
    </row>
    <row r="22" spans="1:10" x14ac:dyDescent="0.25">
      <c r="A22" s="19" t="s">
        <v>114</v>
      </c>
      <c r="B22" t="s">
        <v>18</v>
      </c>
      <c r="C22" s="1">
        <v>18089.5</v>
      </c>
      <c r="D22" s="1">
        <v>16015.19</v>
      </c>
      <c r="E22" s="7">
        <v>16015.19</v>
      </c>
      <c r="F22" s="18"/>
      <c r="G22" s="1">
        <v>1391.5</v>
      </c>
      <c r="H22" s="4">
        <v>1226.5899999999999</v>
      </c>
      <c r="I22" s="39">
        <v>1226.5899999999999</v>
      </c>
      <c r="J22" s="1"/>
    </row>
    <row r="23" spans="1:10" x14ac:dyDescent="0.25">
      <c r="A23" s="19" t="s">
        <v>114</v>
      </c>
      <c r="B23" t="s">
        <v>19</v>
      </c>
      <c r="C23" s="1">
        <v>18217.68</v>
      </c>
      <c r="D23" s="1">
        <v>16129.15</v>
      </c>
      <c r="E23" s="7">
        <v>16129.15</v>
      </c>
      <c r="F23" s="18"/>
      <c r="G23" s="1">
        <v>1401.36</v>
      </c>
      <c r="H23" s="4">
        <v>1235.31</v>
      </c>
      <c r="I23" s="39">
        <v>1235.31</v>
      </c>
      <c r="J23" s="1"/>
    </row>
    <row r="24" spans="1:10" x14ac:dyDescent="0.25">
      <c r="A24" s="19" t="s">
        <v>114</v>
      </c>
      <c r="B24" t="s">
        <v>20</v>
      </c>
      <c r="C24" s="1">
        <v>18435.169999999998</v>
      </c>
      <c r="D24" s="1">
        <v>16321.56</v>
      </c>
      <c r="E24" s="7">
        <v>16321.56</v>
      </c>
      <c r="F24" s="18"/>
      <c r="G24" s="1">
        <v>1418.09</v>
      </c>
      <c r="H24" s="4">
        <v>1250.05</v>
      </c>
      <c r="I24" s="39">
        <v>1250.05</v>
      </c>
      <c r="J24" s="1"/>
    </row>
    <row r="25" spans="1:10" x14ac:dyDescent="0.25">
      <c r="A25" s="19" t="s">
        <v>114</v>
      </c>
      <c r="B25" t="s">
        <v>21</v>
      </c>
      <c r="C25" s="1">
        <v>18880.68</v>
      </c>
      <c r="D25" s="1">
        <v>16716.16</v>
      </c>
      <c r="E25" s="7">
        <v>16716.16</v>
      </c>
      <c r="F25" s="18"/>
      <c r="G25" s="1">
        <v>1452.36</v>
      </c>
      <c r="H25" s="4">
        <v>1280.27</v>
      </c>
      <c r="I25" s="39">
        <v>1280.27</v>
      </c>
      <c r="J25" s="1"/>
    </row>
    <row r="26" spans="1:10" x14ac:dyDescent="0.25">
      <c r="A26" s="19" t="s">
        <v>114</v>
      </c>
      <c r="B26" t="s">
        <v>22</v>
      </c>
      <c r="C26" s="1">
        <v>19326.189999999999</v>
      </c>
      <c r="D26" s="1">
        <v>17110.240000000002</v>
      </c>
      <c r="E26" s="7">
        <v>17110.240000000002</v>
      </c>
      <c r="F26" s="18"/>
      <c r="G26" s="1">
        <v>1486.63</v>
      </c>
      <c r="H26" s="4">
        <v>1310.45</v>
      </c>
      <c r="I26" s="39">
        <v>1310.45</v>
      </c>
      <c r="J26" s="1"/>
    </row>
    <row r="27" spans="1:10" x14ac:dyDescent="0.25">
      <c r="A27" s="19" t="s">
        <v>114</v>
      </c>
      <c r="B27" t="s">
        <v>23</v>
      </c>
      <c r="C27" s="1">
        <v>19771.830000000002</v>
      </c>
      <c r="D27" s="1">
        <v>17504.84</v>
      </c>
      <c r="E27" s="7">
        <v>17504.84</v>
      </c>
      <c r="F27" s="18"/>
      <c r="G27" s="1">
        <v>1520.91</v>
      </c>
      <c r="H27" s="4">
        <v>1340.68</v>
      </c>
      <c r="I27" s="39">
        <v>1340.68</v>
      </c>
      <c r="J27" s="1"/>
    </row>
    <row r="28" spans="1:10" x14ac:dyDescent="0.25">
      <c r="A28" s="19" t="s">
        <v>114</v>
      </c>
      <c r="B28" t="s">
        <v>24</v>
      </c>
      <c r="C28" s="1">
        <v>20217.34</v>
      </c>
      <c r="D28" s="1">
        <v>17899.43</v>
      </c>
      <c r="E28" s="7">
        <v>17899.43</v>
      </c>
      <c r="F28" s="18"/>
      <c r="G28" s="1">
        <v>1555.18</v>
      </c>
      <c r="H28" s="4">
        <v>1370.9</v>
      </c>
      <c r="I28" s="39">
        <v>1370.9</v>
      </c>
      <c r="J28" s="1"/>
    </row>
    <row r="29" spans="1:10" x14ac:dyDescent="0.25">
      <c r="A29" s="19" t="s">
        <v>114</v>
      </c>
      <c r="B29" t="s">
        <v>25</v>
      </c>
      <c r="C29" s="1">
        <v>20662.98</v>
      </c>
      <c r="D29" s="1">
        <v>18294.150000000001</v>
      </c>
      <c r="E29" s="7">
        <v>18294.150000000001</v>
      </c>
      <c r="F29" s="18"/>
      <c r="G29" s="1">
        <v>1589.46</v>
      </c>
      <c r="H29" s="4">
        <v>1401.13</v>
      </c>
      <c r="I29" s="39">
        <v>1401.13</v>
      </c>
      <c r="J29" s="1"/>
    </row>
    <row r="30" spans="1:10" x14ac:dyDescent="0.25">
      <c r="A30" s="19" t="s">
        <v>114</v>
      </c>
      <c r="B30" t="s">
        <v>26</v>
      </c>
      <c r="C30" s="1">
        <v>21122.66</v>
      </c>
      <c r="D30" s="1">
        <v>18700.78</v>
      </c>
      <c r="E30" s="7">
        <v>18700.78</v>
      </c>
      <c r="F30" s="18"/>
      <c r="G30" s="1">
        <v>1624.82</v>
      </c>
      <c r="H30" s="4">
        <v>1432.27</v>
      </c>
      <c r="I30" s="39">
        <v>1432.27</v>
      </c>
      <c r="J30" s="1"/>
    </row>
    <row r="31" spans="1:10" ht="15.75" thickBot="1" x14ac:dyDescent="0.3">
      <c r="A31" s="20" t="s">
        <v>114</v>
      </c>
      <c r="B31" s="2" t="s">
        <v>27</v>
      </c>
      <c r="C31" s="3">
        <v>21801</v>
      </c>
      <c r="D31" s="3">
        <v>19301.48</v>
      </c>
      <c r="E31" s="40">
        <v>19301.48</v>
      </c>
      <c r="F31" s="41"/>
      <c r="G31" s="3">
        <v>1677</v>
      </c>
      <c r="H31" s="42">
        <v>1478.28</v>
      </c>
      <c r="I31" s="44">
        <v>1478.28</v>
      </c>
      <c r="J31" s="1"/>
    </row>
    <row r="32" spans="1:10" ht="23.25" thickBot="1" x14ac:dyDescent="0.3">
      <c r="A32" s="22" t="s">
        <v>29</v>
      </c>
      <c r="B32" s="49" t="s">
        <v>99</v>
      </c>
      <c r="C32" s="1">
        <v>16345.29</v>
      </c>
      <c r="D32" s="1">
        <v>14471.43</v>
      </c>
      <c r="E32" s="7">
        <v>14471.43</v>
      </c>
      <c r="F32" s="18"/>
      <c r="G32" s="1">
        <v>1257.33</v>
      </c>
      <c r="H32" s="4">
        <v>1108.3499999999999</v>
      </c>
      <c r="I32" s="39">
        <v>1108.3499999999999</v>
      </c>
      <c r="J32" s="1"/>
    </row>
    <row r="33" spans="1:10" x14ac:dyDescent="0.25">
      <c r="A33" s="19" t="s">
        <v>114</v>
      </c>
      <c r="B33" t="s">
        <v>15</v>
      </c>
      <c r="C33" s="1">
        <v>18003.96</v>
      </c>
      <c r="D33" s="1">
        <v>15939.65</v>
      </c>
      <c r="E33" s="7">
        <v>15939.65</v>
      </c>
      <c r="F33" s="18"/>
      <c r="G33" s="1">
        <v>1384.92</v>
      </c>
      <c r="H33" s="4">
        <v>1220.8</v>
      </c>
      <c r="I33" s="39">
        <v>1220.8</v>
      </c>
      <c r="J33" s="1"/>
    </row>
    <row r="34" spans="1:10" x14ac:dyDescent="0.25">
      <c r="A34" s="19" t="s">
        <v>114</v>
      </c>
      <c r="B34" t="s">
        <v>16</v>
      </c>
      <c r="C34" s="1">
        <v>18127.07</v>
      </c>
      <c r="D34" s="1">
        <v>16048.91</v>
      </c>
      <c r="E34" s="7">
        <v>16048.91</v>
      </c>
      <c r="F34" s="18"/>
      <c r="G34" s="1">
        <v>1394.39</v>
      </c>
      <c r="H34" s="4">
        <v>1229.17</v>
      </c>
      <c r="I34" s="39">
        <v>1229.17</v>
      </c>
      <c r="J34" s="1"/>
    </row>
    <row r="35" spans="1:10" x14ac:dyDescent="0.25">
      <c r="A35" s="19" t="s">
        <v>114</v>
      </c>
      <c r="B35" t="s">
        <v>17</v>
      </c>
      <c r="C35" s="1">
        <v>18293.990000000002</v>
      </c>
      <c r="D35" s="1">
        <v>16196.71</v>
      </c>
      <c r="E35" s="7">
        <v>16196.71</v>
      </c>
      <c r="F35" s="18"/>
      <c r="G35" s="1">
        <v>1407.23</v>
      </c>
      <c r="H35" s="4">
        <v>1240.49</v>
      </c>
      <c r="I35" s="39">
        <v>1240.49</v>
      </c>
      <c r="J35" s="1"/>
    </row>
    <row r="36" spans="1:10" x14ac:dyDescent="0.25">
      <c r="A36" s="19" t="s">
        <v>114</v>
      </c>
      <c r="B36" t="s">
        <v>18</v>
      </c>
      <c r="C36" s="1">
        <v>18801.900000000001</v>
      </c>
      <c r="D36" s="1">
        <v>16646.32</v>
      </c>
      <c r="E36" s="7">
        <v>16646.32</v>
      </c>
      <c r="F36" s="18"/>
      <c r="G36" s="1">
        <v>1446.3</v>
      </c>
      <c r="H36" s="4">
        <v>1274.92</v>
      </c>
      <c r="I36" s="39">
        <v>1274.92</v>
      </c>
      <c r="J36" s="1"/>
    </row>
    <row r="37" spans="1:10" x14ac:dyDescent="0.25">
      <c r="A37" s="19" t="s">
        <v>114</v>
      </c>
      <c r="B37" t="s">
        <v>19</v>
      </c>
      <c r="C37" s="1">
        <v>19335.68</v>
      </c>
      <c r="D37" s="1">
        <v>17118.990000000002</v>
      </c>
      <c r="E37" s="7">
        <v>17118.990000000002</v>
      </c>
      <c r="F37" s="18"/>
      <c r="G37" s="1">
        <v>1487.36</v>
      </c>
      <c r="H37" s="4">
        <v>1311.12</v>
      </c>
      <c r="I37" s="39">
        <v>1311.12</v>
      </c>
      <c r="J37" s="1"/>
    </row>
    <row r="38" spans="1:10" x14ac:dyDescent="0.25">
      <c r="A38" s="19" t="s">
        <v>114</v>
      </c>
      <c r="B38" t="s">
        <v>20</v>
      </c>
      <c r="C38" s="1">
        <v>19869.330000000002</v>
      </c>
      <c r="D38" s="1">
        <v>17591.41</v>
      </c>
      <c r="E38" s="7">
        <v>17591.41</v>
      </c>
      <c r="F38" s="18"/>
      <c r="G38" s="1">
        <v>1528.41</v>
      </c>
      <c r="H38" s="4">
        <v>1347.31</v>
      </c>
      <c r="I38" s="39">
        <v>1347.31</v>
      </c>
      <c r="J38" s="1"/>
    </row>
    <row r="39" spans="1:10" x14ac:dyDescent="0.25">
      <c r="A39" s="19" t="s">
        <v>114</v>
      </c>
      <c r="B39" t="s">
        <v>21</v>
      </c>
      <c r="C39" s="1">
        <v>20403.11</v>
      </c>
      <c r="D39" s="1">
        <v>18064.09</v>
      </c>
      <c r="E39" s="7">
        <v>18064.09</v>
      </c>
      <c r="F39" s="18"/>
      <c r="G39" s="1">
        <v>1569.47</v>
      </c>
      <c r="H39" s="4">
        <v>1383.51</v>
      </c>
      <c r="I39" s="39">
        <v>1383.51</v>
      </c>
      <c r="J39" s="1"/>
    </row>
    <row r="40" spans="1:10" x14ac:dyDescent="0.25">
      <c r="A40" s="19" t="s">
        <v>114</v>
      </c>
      <c r="B40" t="s">
        <v>22</v>
      </c>
      <c r="C40" s="1">
        <v>20938.060000000001</v>
      </c>
      <c r="D40" s="1">
        <v>18537.259999999998</v>
      </c>
      <c r="E40" s="7">
        <v>18537.259999999998</v>
      </c>
      <c r="F40" s="18"/>
      <c r="G40" s="1">
        <v>1610.62</v>
      </c>
      <c r="H40" s="4">
        <v>1419.75</v>
      </c>
      <c r="I40" s="39">
        <v>1419.75</v>
      </c>
      <c r="J40" s="1"/>
    </row>
    <row r="41" spans="1:10" x14ac:dyDescent="0.25">
      <c r="A41" s="19" t="s">
        <v>114</v>
      </c>
      <c r="B41" t="s">
        <v>23</v>
      </c>
      <c r="C41" s="1">
        <v>21681.01</v>
      </c>
      <c r="D41" s="1">
        <v>19195</v>
      </c>
      <c r="E41" s="7">
        <v>19195</v>
      </c>
      <c r="F41" s="18"/>
      <c r="G41" s="1">
        <v>1667.77</v>
      </c>
      <c r="H41" s="4">
        <v>1470.12</v>
      </c>
      <c r="I41" s="39">
        <v>1470.12</v>
      </c>
      <c r="J41" s="1"/>
    </row>
    <row r="42" spans="1:10" x14ac:dyDescent="0.25">
      <c r="A42" s="19" t="s">
        <v>114</v>
      </c>
      <c r="B42" t="s">
        <v>24</v>
      </c>
      <c r="C42" s="1">
        <v>22504.04</v>
      </c>
      <c r="D42" s="1">
        <v>19923.98</v>
      </c>
      <c r="E42" s="7">
        <v>19839.18</v>
      </c>
      <c r="F42" s="18"/>
      <c r="G42" s="1">
        <v>1731.08</v>
      </c>
      <c r="H42" s="4">
        <v>1525.96</v>
      </c>
      <c r="I42" s="39">
        <v>1519.44</v>
      </c>
      <c r="J42" s="1"/>
    </row>
    <row r="43" spans="1:10" x14ac:dyDescent="0.25">
      <c r="A43" s="19" t="s">
        <v>114</v>
      </c>
      <c r="B43" t="s">
        <v>25</v>
      </c>
      <c r="C43" s="1">
        <v>23326.94</v>
      </c>
      <c r="D43" s="1">
        <v>20652.59</v>
      </c>
      <c r="E43" s="7">
        <v>20422.07</v>
      </c>
      <c r="F43" s="18"/>
      <c r="G43" s="1">
        <v>1794.38</v>
      </c>
      <c r="H43" s="4">
        <v>1581.76</v>
      </c>
      <c r="I43" s="39">
        <v>1564.03</v>
      </c>
      <c r="J43" s="1"/>
    </row>
    <row r="44" spans="1:10" x14ac:dyDescent="0.25">
      <c r="A44" s="19" t="s">
        <v>114</v>
      </c>
      <c r="B44" t="s">
        <v>26</v>
      </c>
      <c r="C44" s="1">
        <v>24149.84</v>
      </c>
      <c r="D44" s="1">
        <v>21380.79</v>
      </c>
      <c r="E44" s="7">
        <v>21004.63</v>
      </c>
      <c r="F44" s="18"/>
      <c r="G44" s="1">
        <v>1857.68</v>
      </c>
      <c r="H44" s="4">
        <v>1637.53</v>
      </c>
      <c r="I44" s="39">
        <v>1608.59</v>
      </c>
      <c r="J44" s="1"/>
    </row>
    <row r="45" spans="1:10" ht="15.75" thickBot="1" x14ac:dyDescent="0.3">
      <c r="A45" s="20" t="s">
        <v>114</v>
      </c>
      <c r="B45" s="2" t="s">
        <v>27</v>
      </c>
      <c r="C45" s="3">
        <v>24972.87</v>
      </c>
      <c r="D45" s="3">
        <v>22109.65</v>
      </c>
      <c r="E45" s="40">
        <v>21587.72</v>
      </c>
      <c r="F45" s="41"/>
      <c r="G45" s="3">
        <v>1920.99</v>
      </c>
      <c r="H45" s="42">
        <v>1693.35</v>
      </c>
      <c r="I45" s="44">
        <v>1653.2</v>
      </c>
      <c r="J45" s="1"/>
    </row>
    <row r="46" spans="1:10" ht="23.25" thickBot="1" x14ac:dyDescent="0.3">
      <c r="A46" s="22" t="s">
        <v>30</v>
      </c>
      <c r="B46" s="50" t="s">
        <v>99</v>
      </c>
      <c r="C46" s="1">
        <v>16461.25</v>
      </c>
      <c r="D46" s="1">
        <v>14573.98</v>
      </c>
      <c r="E46" s="7">
        <v>14573.98</v>
      </c>
      <c r="F46" s="18"/>
      <c r="G46" s="1">
        <v>1266.25</v>
      </c>
      <c r="H46" s="4">
        <v>1116.2</v>
      </c>
      <c r="I46" s="39">
        <v>1116.2</v>
      </c>
      <c r="J46" s="1"/>
    </row>
    <row r="47" spans="1:10" x14ac:dyDescent="0.25">
      <c r="A47" s="19" t="s">
        <v>114</v>
      </c>
      <c r="B47" t="s">
        <v>15</v>
      </c>
      <c r="C47" s="1">
        <v>18134.09</v>
      </c>
      <c r="D47" s="1">
        <v>16054.87</v>
      </c>
      <c r="E47" s="7">
        <v>16054.87</v>
      </c>
      <c r="F47" s="18"/>
      <c r="G47" s="1">
        <v>1394.93</v>
      </c>
      <c r="H47" s="4">
        <v>1229.6199999999999</v>
      </c>
      <c r="I47" s="39">
        <v>1229.6199999999999</v>
      </c>
      <c r="J47" s="1"/>
    </row>
    <row r="48" spans="1:10" x14ac:dyDescent="0.25">
      <c r="A48" s="19" t="s">
        <v>114</v>
      </c>
      <c r="B48" t="s">
        <v>16</v>
      </c>
      <c r="C48" s="1">
        <v>18398.64</v>
      </c>
      <c r="D48" s="1">
        <v>16289.25</v>
      </c>
      <c r="E48" s="7">
        <v>16289.25</v>
      </c>
      <c r="F48" s="18"/>
      <c r="G48" s="1">
        <v>1415.28</v>
      </c>
      <c r="H48" s="4">
        <v>1247.58</v>
      </c>
      <c r="I48" s="39">
        <v>1247.58</v>
      </c>
      <c r="J48" s="1"/>
    </row>
    <row r="49" spans="1:10" x14ac:dyDescent="0.25">
      <c r="A49" s="19" t="s">
        <v>114</v>
      </c>
      <c r="B49" t="s">
        <v>17</v>
      </c>
      <c r="C49" s="1">
        <v>19040.580000000002</v>
      </c>
      <c r="D49" s="1">
        <v>16857.349999999999</v>
      </c>
      <c r="E49" s="7">
        <v>16857.349999999999</v>
      </c>
      <c r="F49" s="18"/>
      <c r="G49" s="1">
        <v>1464.66</v>
      </c>
      <c r="H49" s="4">
        <v>1291.0899999999999</v>
      </c>
      <c r="I49" s="39">
        <v>1291.0899999999999</v>
      </c>
      <c r="J49" s="1"/>
    </row>
    <row r="50" spans="1:10" x14ac:dyDescent="0.25">
      <c r="A50" s="19" t="s">
        <v>114</v>
      </c>
      <c r="B50" t="s">
        <v>18</v>
      </c>
      <c r="C50" s="1">
        <v>19682.52</v>
      </c>
      <c r="D50" s="1">
        <v>17425.86</v>
      </c>
      <c r="E50" s="7">
        <v>17425.86</v>
      </c>
      <c r="F50" s="18"/>
      <c r="G50" s="1">
        <v>1514.04</v>
      </c>
      <c r="H50" s="4">
        <v>1334.63</v>
      </c>
      <c r="I50" s="39">
        <v>1334.63</v>
      </c>
      <c r="J50" s="1"/>
    </row>
    <row r="51" spans="1:10" x14ac:dyDescent="0.25">
      <c r="A51" s="19" t="s">
        <v>114</v>
      </c>
      <c r="B51" t="s">
        <v>19</v>
      </c>
      <c r="C51" s="1">
        <v>20324.330000000002</v>
      </c>
      <c r="D51" s="1">
        <v>17994.25</v>
      </c>
      <c r="E51" s="7">
        <v>17994.25</v>
      </c>
      <c r="F51" s="18"/>
      <c r="G51" s="1">
        <v>1563.41</v>
      </c>
      <c r="H51" s="4">
        <v>1378.16</v>
      </c>
      <c r="I51" s="39">
        <v>1378.16</v>
      </c>
      <c r="J51" s="1"/>
    </row>
    <row r="52" spans="1:10" x14ac:dyDescent="0.25">
      <c r="A52" s="19" t="s">
        <v>114</v>
      </c>
      <c r="B52" t="s">
        <v>20</v>
      </c>
      <c r="C52" s="1">
        <v>20967.439999999999</v>
      </c>
      <c r="D52" s="1">
        <v>18563.25</v>
      </c>
      <c r="E52" s="7">
        <v>18563.25</v>
      </c>
      <c r="F52" s="18"/>
      <c r="G52" s="1">
        <v>1612.88</v>
      </c>
      <c r="H52" s="4">
        <v>1421.74</v>
      </c>
      <c r="I52" s="39">
        <v>1421.74</v>
      </c>
      <c r="J52" s="1"/>
    </row>
    <row r="53" spans="1:10" x14ac:dyDescent="0.25">
      <c r="A53" s="19" t="s">
        <v>114</v>
      </c>
      <c r="B53" t="s">
        <v>21</v>
      </c>
      <c r="C53" s="1">
        <v>21898.5</v>
      </c>
      <c r="D53" s="1">
        <v>19387.419999999998</v>
      </c>
      <c r="E53" s="7">
        <v>19387.419999999998</v>
      </c>
      <c r="F53" s="18"/>
      <c r="G53" s="1">
        <v>1684.5</v>
      </c>
      <c r="H53" s="4">
        <v>1484.86</v>
      </c>
      <c r="I53" s="39">
        <v>1484.86</v>
      </c>
      <c r="J53" s="1"/>
    </row>
    <row r="54" spans="1:10" x14ac:dyDescent="0.25">
      <c r="A54" s="19" t="s">
        <v>114</v>
      </c>
      <c r="B54" t="s">
        <v>22</v>
      </c>
      <c r="C54" s="1">
        <v>22888.45</v>
      </c>
      <c r="D54" s="1">
        <v>20264.07</v>
      </c>
      <c r="E54" s="7">
        <v>20111.259999999998</v>
      </c>
      <c r="F54" s="18"/>
      <c r="G54" s="1">
        <v>1760.65</v>
      </c>
      <c r="H54" s="4">
        <v>1552</v>
      </c>
      <c r="I54" s="39">
        <v>1540.25</v>
      </c>
      <c r="J54" s="1"/>
    </row>
    <row r="55" spans="1:10" x14ac:dyDescent="0.25">
      <c r="A55" s="19" t="s">
        <v>114</v>
      </c>
      <c r="B55" t="s">
        <v>23</v>
      </c>
      <c r="C55" s="1">
        <v>23878.27</v>
      </c>
      <c r="D55" s="1">
        <v>21140.47</v>
      </c>
      <c r="E55" s="7">
        <v>20812.38</v>
      </c>
      <c r="F55" s="18"/>
      <c r="G55" s="1">
        <v>1836.79</v>
      </c>
      <c r="H55" s="4">
        <v>1619.13</v>
      </c>
      <c r="I55" s="39">
        <v>1593.89</v>
      </c>
      <c r="J55" s="1"/>
    </row>
    <row r="56" spans="1:10" x14ac:dyDescent="0.25">
      <c r="A56" s="19" t="s">
        <v>114</v>
      </c>
      <c r="B56" t="s">
        <v>24</v>
      </c>
      <c r="C56" s="1">
        <v>24868.22</v>
      </c>
      <c r="D56" s="1">
        <v>22016.86</v>
      </c>
      <c r="E56" s="7">
        <v>21513.49</v>
      </c>
      <c r="F56" s="18"/>
      <c r="G56" s="1">
        <v>1912.94</v>
      </c>
      <c r="H56" s="4">
        <v>1686.25</v>
      </c>
      <c r="I56" s="39">
        <v>1647.53</v>
      </c>
      <c r="J56" s="1"/>
    </row>
    <row r="57" spans="1:10" x14ac:dyDescent="0.25">
      <c r="A57" s="19" t="s">
        <v>114</v>
      </c>
      <c r="B57" t="s">
        <v>25</v>
      </c>
      <c r="C57" s="1">
        <v>25858.04</v>
      </c>
      <c r="D57" s="1">
        <v>22893.38</v>
      </c>
      <c r="E57" s="7">
        <v>22214.7</v>
      </c>
      <c r="F57" s="18"/>
      <c r="G57" s="1">
        <v>1989.08</v>
      </c>
      <c r="H57" s="4">
        <v>1753.38</v>
      </c>
      <c r="I57" s="39">
        <v>1701.17</v>
      </c>
      <c r="J57" s="1"/>
    </row>
    <row r="58" spans="1:10" x14ac:dyDescent="0.25">
      <c r="A58" s="19" t="s">
        <v>114</v>
      </c>
      <c r="B58" t="s">
        <v>26</v>
      </c>
      <c r="C58" s="1">
        <v>26847.99</v>
      </c>
      <c r="D58" s="1">
        <v>23769.91</v>
      </c>
      <c r="E58" s="7">
        <v>22915.93</v>
      </c>
      <c r="F58" s="18"/>
      <c r="G58" s="1">
        <v>2065.23</v>
      </c>
      <c r="H58" s="4">
        <v>1820.51</v>
      </c>
      <c r="I58" s="39">
        <v>1754.82</v>
      </c>
      <c r="J58" s="1"/>
    </row>
    <row r="59" spans="1:10" ht="15.75" thickBot="1" x14ac:dyDescent="0.3">
      <c r="A59" s="20" t="s">
        <v>114</v>
      </c>
      <c r="B59" s="2" t="s">
        <v>27</v>
      </c>
      <c r="C59" s="3">
        <v>27837.81</v>
      </c>
      <c r="D59" s="3">
        <v>24646.31</v>
      </c>
      <c r="E59" s="40">
        <v>23617.05</v>
      </c>
      <c r="F59" s="41"/>
      <c r="G59" s="3">
        <v>2141.37</v>
      </c>
      <c r="H59" s="42">
        <v>1887.63</v>
      </c>
      <c r="I59" s="44">
        <v>1808.46</v>
      </c>
      <c r="J59" s="1"/>
    </row>
    <row r="60" spans="1:10" ht="23.25" thickBot="1" x14ac:dyDescent="0.3">
      <c r="A60" s="22" t="s">
        <v>31</v>
      </c>
      <c r="B60" s="49" t="s">
        <v>99</v>
      </c>
      <c r="C60" s="1">
        <v>17213.04</v>
      </c>
      <c r="D60" s="1">
        <v>15239.56</v>
      </c>
      <c r="E60" s="7">
        <v>15239.56</v>
      </c>
      <c r="F60" s="18"/>
      <c r="G60" s="1">
        <v>1324.08</v>
      </c>
      <c r="H60" s="4">
        <v>1167.18</v>
      </c>
      <c r="I60" s="39">
        <v>1167.18</v>
      </c>
      <c r="J60" s="1"/>
    </row>
    <row r="61" spans="1:10" x14ac:dyDescent="0.25">
      <c r="A61" s="19" t="s">
        <v>114</v>
      </c>
      <c r="B61" t="s">
        <v>15</v>
      </c>
      <c r="C61" s="1">
        <v>19040.580000000002</v>
      </c>
      <c r="D61" s="1">
        <v>16857.349999999999</v>
      </c>
      <c r="E61" s="7">
        <v>16857.349999999999</v>
      </c>
      <c r="F61" s="18"/>
      <c r="G61" s="1">
        <v>1464.66</v>
      </c>
      <c r="H61" s="4">
        <v>1291.0899999999999</v>
      </c>
      <c r="I61" s="39">
        <v>1291.0899999999999</v>
      </c>
      <c r="J61" s="1"/>
    </row>
    <row r="62" spans="1:10" x14ac:dyDescent="0.25">
      <c r="A62" s="19" t="s">
        <v>114</v>
      </c>
      <c r="B62" t="s">
        <v>16</v>
      </c>
      <c r="C62" s="1">
        <v>19781.189999999999</v>
      </c>
      <c r="D62" s="1">
        <v>17513.07</v>
      </c>
      <c r="E62" s="7">
        <v>17513.07</v>
      </c>
      <c r="F62" s="18"/>
      <c r="G62" s="1">
        <v>1521.63</v>
      </c>
      <c r="H62" s="4">
        <v>1341.31</v>
      </c>
      <c r="I62" s="39">
        <v>1341.31</v>
      </c>
      <c r="J62" s="1"/>
    </row>
    <row r="63" spans="1:10" x14ac:dyDescent="0.25">
      <c r="A63" s="19" t="s">
        <v>114</v>
      </c>
      <c r="B63" t="s">
        <v>17</v>
      </c>
      <c r="C63" s="1">
        <v>20520.63</v>
      </c>
      <c r="D63" s="1">
        <v>18167.509999999998</v>
      </c>
      <c r="E63" s="7">
        <v>18167.509999999998</v>
      </c>
      <c r="F63" s="18"/>
      <c r="G63" s="1">
        <v>1578.51</v>
      </c>
      <c r="H63" s="4">
        <v>1391.43</v>
      </c>
      <c r="I63" s="39">
        <v>1391.43</v>
      </c>
      <c r="J63" s="1"/>
    </row>
    <row r="64" spans="1:10" x14ac:dyDescent="0.25">
      <c r="A64" s="19" t="s">
        <v>114</v>
      </c>
      <c r="B64" t="s">
        <v>18</v>
      </c>
      <c r="C64" s="1">
        <v>21358.87</v>
      </c>
      <c r="D64" s="1">
        <v>18909.93</v>
      </c>
      <c r="E64" s="7">
        <v>18909.93</v>
      </c>
      <c r="F64" s="18"/>
      <c r="G64" s="1">
        <v>1642.99</v>
      </c>
      <c r="H64" s="4">
        <v>1448.29</v>
      </c>
      <c r="I64" s="39">
        <v>1448.29</v>
      </c>
      <c r="J64" s="1"/>
    </row>
    <row r="65" spans="1:10" x14ac:dyDescent="0.25">
      <c r="A65" s="19" t="s">
        <v>114</v>
      </c>
      <c r="B65" t="s">
        <v>19</v>
      </c>
      <c r="C65" s="1">
        <v>22500.400000000001</v>
      </c>
      <c r="D65" s="1">
        <v>19920.560000000001</v>
      </c>
      <c r="E65" s="7">
        <v>19836.45</v>
      </c>
      <c r="F65" s="18"/>
      <c r="G65" s="1">
        <v>1730.8</v>
      </c>
      <c r="H65" s="4">
        <v>1525.69</v>
      </c>
      <c r="I65" s="39">
        <v>1519.22</v>
      </c>
      <c r="J65" s="1"/>
    </row>
    <row r="66" spans="1:10" x14ac:dyDescent="0.25">
      <c r="A66" s="19" t="s">
        <v>114</v>
      </c>
      <c r="B66" t="s">
        <v>20</v>
      </c>
      <c r="C66" s="1">
        <v>23641.93</v>
      </c>
      <c r="D66" s="1">
        <v>20931.060000000001</v>
      </c>
      <c r="E66" s="7">
        <v>20644.849999999999</v>
      </c>
      <c r="F66" s="18"/>
      <c r="G66" s="1">
        <v>1818.61</v>
      </c>
      <c r="H66" s="4">
        <v>1603.09</v>
      </c>
      <c r="I66" s="39">
        <v>1581.07</v>
      </c>
      <c r="J66" s="1"/>
    </row>
    <row r="67" spans="1:10" x14ac:dyDescent="0.25">
      <c r="A67" s="19" t="s">
        <v>114</v>
      </c>
      <c r="B67" t="s">
        <v>21</v>
      </c>
      <c r="C67" s="1">
        <v>24783.59</v>
      </c>
      <c r="D67" s="1">
        <v>21942.33</v>
      </c>
      <c r="E67" s="7">
        <v>21453.86</v>
      </c>
      <c r="F67" s="18"/>
      <c r="G67" s="1">
        <v>1906.43</v>
      </c>
      <c r="H67" s="4">
        <v>1680.54</v>
      </c>
      <c r="I67" s="39">
        <v>1642.97</v>
      </c>
      <c r="J67" s="1"/>
    </row>
    <row r="68" spans="1:10" x14ac:dyDescent="0.25">
      <c r="A68" s="19" t="s">
        <v>114</v>
      </c>
      <c r="B68" t="s">
        <v>22</v>
      </c>
      <c r="C68" s="1">
        <v>25925.119999999999</v>
      </c>
      <c r="D68" s="1">
        <v>22952.83</v>
      </c>
      <c r="E68" s="7">
        <v>22262.26</v>
      </c>
      <c r="F68" s="18"/>
      <c r="G68" s="1">
        <v>1994.24</v>
      </c>
      <c r="H68" s="4">
        <v>1757.93</v>
      </c>
      <c r="I68" s="39">
        <v>1704.81</v>
      </c>
      <c r="J68" s="1"/>
    </row>
    <row r="69" spans="1:10" x14ac:dyDescent="0.25">
      <c r="A69" s="19" t="s">
        <v>114</v>
      </c>
      <c r="B69" t="s">
        <v>23</v>
      </c>
      <c r="C69" s="1">
        <v>27066.65</v>
      </c>
      <c r="D69" s="1">
        <v>23963.46</v>
      </c>
      <c r="E69" s="7">
        <v>23070.77</v>
      </c>
      <c r="F69" s="18"/>
      <c r="G69" s="1">
        <v>2082.0500000000002</v>
      </c>
      <c r="H69" s="4">
        <v>1835.34</v>
      </c>
      <c r="I69" s="39">
        <v>1766.67</v>
      </c>
      <c r="J69" s="1"/>
    </row>
    <row r="70" spans="1:10" x14ac:dyDescent="0.25">
      <c r="A70" s="19" t="s">
        <v>114</v>
      </c>
      <c r="B70" t="s">
        <v>24</v>
      </c>
      <c r="C70" s="1">
        <v>28208.18</v>
      </c>
      <c r="D70" s="1">
        <v>24973.84</v>
      </c>
      <c r="E70" s="7">
        <v>23879.07</v>
      </c>
      <c r="F70" s="18"/>
      <c r="G70" s="1">
        <v>2169.86</v>
      </c>
      <c r="H70" s="4">
        <v>1912.72</v>
      </c>
      <c r="I70" s="39">
        <v>1828.51</v>
      </c>
      <c r="J70" s="1"/>
    </row>
    <row r="71" spans="1:10" x14ac:dyDescent="0.25">
      <c r="A71" s="19" t="s">
        <v>114</v>
      </c>
      <c r="B71" t="s">
        <v>25</v>
      </c>
      <c r="C71" s="1">
        <v>29349.71</v>
      </c>
      <c r="D71" s="1">
        <v>25984.46</v>
      </c>
      <c r="E71" s="7">
        <v>24687.57</v>
      </c>
      <c r="F71" s="18"/>
      <c r="G71" s="1">
        <v>2257.67</v>
      </c>
      <c r="H71" s="4">
        <v>1990.12</v>
      </c>
      <c r="I71" s="39">
        <v>1890.36</v>
      </c>
      <c r="J71" s="1"/>
    </row>
    <row r="72" spans="1:10" x14ac:dyDescent="0.25">
      <c r="A72" s="19" t="s">
        <v>114</v>
      </c>
      <c r="B72" t="s">
        <v>26</v>
      </c>
      <c r="C72" s="1">
        <v>30491.24</v>
      </c>
      <c r="D72" s="1">
        <v>26995.61</v>
      </c>
      <c r="E72" s="7">
        <v>25496.49</v>
      </c>
      <c r="F72" s="18"/>
      <c r="G72" s="1">
        <v>2345.48</v>
      </c>
      <c r="H72" s="4">
        <v>2067.56</v>
      </c>
      <c r="I72" s="39">
        <v>1952.24</v>
      </c>
      <c r="J72" s="1"/>
    </row>
    <row r="73" spans="1:10" ht="15.75" thickBot="1" x14ac:dyDescent="0.3">
      <c r="A73" s="20" t="s">
        <v>114</v>
      </c>
      <c r="B73" s="2" t="s">
        <v>27</v>
      </c>
      <c r="C73" s="3">
        <v>31632.77</v>
      </c>
      <c r="D73" s="3">
        <v>28005.99</v>
      </c>
      <c r="E73" s="40">
        <v>26304.49</v>
      </c>
      <c r="F73" s="41"/>
      <c r="G73" s="3">
        <v>2433.29</v>
      </c>
      <c r="H73" s="42">
        <v>2144.9499999999998</v>
      </c>
      <c r="I73" s="44">
        <v>2014.07</v>
      </c>
      <c r="J73" s="1"/>
    </row>
    <row r="74" spans="1:10" ht="15.75" thickBot="1" x14ac:dyDescent="0.3">
      <c r="A74" s="22" t="s">
        <v>32</v>
      </c>
      <c r="B74" t="s">
        <v>33</v>
      </c>
      <c r="C74" s="1">
        <v>32774.300000000003</v>
      </c>
      <c r="D74" s="1">
        <v>29016.74</v>
      </c>
      <c r="E74" s="7">
        <v>27062.55</v>
      </c>
      <c r="F74" s="18"/>
      <c r="G74" s="1">
        <v>2521.1</v>
      </c>
      <c r="H74" s="4">
        <v>2222.36</v>
      </c>
      <c r="I74" s="39">
        <v>2072.04</v>
      </c>
      <c r="J74" s="1"/>
    </row>
    <row r="75" spans="1:10" ht="15.75" thickBot="1" x14ac:dyDescent="0.3">
      <c r="A75" s="20" t="s">
        <v>114</v>
      </c>
      <c r="B75" s="2" t="s">
        <v>34</v>
      </c>
      <c r="C75" s="3">
        <v>33915.83</v>
      </c>
      <c r="D75" s="3">
        <v>30027.119999999999</v>
      </c>
      <c r="E75" s="40">
        <v>27820.34</v>
      </c>
      <c r="F75" s="41"/>
      <c r="G75" s="3">
        <v>2608.91</v>
      </c>
      <c r="H75" s="42">
        <v>2299.7399999999998</v>
      </c>
      <c r="I75" s="44">
        <v>2129.9899999999998</v>
      </c>
      <c r="J75" s="1"/>
    </row>
    <row r="76" spans="1:10" ht="15.75" thickBot="1" x14ac:dyDescent="0.3">
      <c r="A76" s="22" t="s">
        <v>35</v>
      </c>
      <c r="B76" s="26" t="s">
        <v>36</v>
      </c>
      <c r="C76" s="28">
        <v>35057.360000000001</v>
      </c>
      <c r="D76" s="28">
        <v>31037.87</v>
      </c>
      <c r="E76" s="45">
        <v>28578.400000000001</v>
      </c>
      <c r="F76" s="46"/>
      <c r="G76" s="28">
        <v>2696.72</v>
      </c>
      <c r="H76" s="43">
        <v>2377.16</v>
      </c>
      <c r="I76" s="47">
        <v>2187.9699999999998</v>
      </c>
      <c r="J76" s="1"/>
    </row>
    <row r="77" spans="1:10" ht="23.25" thickBot="1" x14ac:dyDescent="0.3">
      <c r="A77" s="22" t="s">
        <v>37</v>
      </c>
      <c r="B77" s="49" t="s">
        <v>99</v>
      </c>
      <c r="C77" s="1">
        <v>21211.97</v>
      </c>
      <c r="D77" s="1">
        <v>18779.87</v>
      </c>
      <c r="E77" s="7">
        <v>18779.87</v>
      </c>
      <c r="F77" s="18"/>
      <c r="G77" s="1">
        <v>1631.69</v>
      </c>
      <c r="H77" s="4">
        <v>1438.33</v>
      </c>
      <c r="I77" s="39">
        <v>1438.33</v>
      </c>
      <c r="J77" s="1"/>
    </row>
    <row r="78" spans="1:10" x14ac:dyDescent="0.25">
      <c r="A78" s="19" t="s">
        <v>114</v>
      </c>
      <c r="B78" t="s">
        <v>15</v>
      </c>
      <c r="C78" s="1">
        <v>23570.3</v>
      </c>
      <c r="D78" s="1">
        <v>20867.939999999999</v>
      </c>
      <c r="E78" s="7">
        <v>20594.349999999999</v>
      </c>
      <c r="F78" s="18"/>
      <c r="G78" s="1">
        <v>1813.1</v>
      </c>
      <c r="H78" s="4">
        <v>1598.25</v>
      </c>
      <c r="I78" s="39">
        <v>1577.2</v>
      </c>
      <c r="J78" s="1"/>
    </row>
    <row r="79" spans="1:10" x14ac:dyDescent="0.25">
      <c r="A79" s="19" t="s">
        <v>114</v>
      </c>
      <c r="B79" t="s">
        <v>16</v>
      </c>
      <c r="C79" s="1">
        <v>24788.27</v>
      </c>
      <c r="D79" s="1">
        <v>21946.13</v>
      </c>
      <c r="E79" s="7">
        <v>21456.9</v>
      </c>
      <c r="F79" s="18"/>
      <c r="G79" s="1">
        <v>1906.79</v>
      </c>
      <c r="H79" s="4">
        <v>1680.83</v>
      </c>
      <c r="I79" s="39">
        <v>1643.2</v>
      </c>
      <c r="J79" s="1"/>
    </row>
    <row r="80" spans="1:10" x14ac:dyDescent="0.25">
      <c r="A80" s="19" t="s">
        <v>114</v>
      </c>
      <c r="B80" t="s">
        <v>17</v>
      </c>
      <c r="C80" s="1">
        <v>26006.240000000002</v>
      </c>
      <c r="D80" s="1">
        <v>23024.83</v>
      </c>
      <c r="E80" s="7">
        <v>22319.86</v>
      </c>
      <c r="F80" s="18"/>
      <c r="G80" s="1">
        <v>2000.48</v>
      </c>
      <c r="H80" s="4">
        <v>1763.45</v>
      </c>
      <c r="I80" s="39">
        <v>1709.22</v>
      </c>
      <c r="J80" s="1"/>
    </row>
    <row r="81" spans="1:10" x14ac:dyDescent="0.25">
      <c r="A81" s="19" t="s">
        <v>114</v>
      </c>
      <c r="B81" t="s">
        <v>18</v>
      </c>
      <c r="C81" s="1">
        <v>27224.21</v>
      </c>
      <c r="D81" s="1">
        <v>24102.9</v>
      </c>
      <c r="E81" s="7">
        <v>23182.32</v>
      </c>
      <c r="F81" s="18"/>
      <c r="G81" s="1">
        <v>2094.17</v>
      </c>
      <c r="H81" s="4">
        <v>1846.01</v>
      </c>
      <c r="I81" s="39">
        <v>1775.2</v>
      </c>
      <c r="J81" s="1"/>
    </row>
    <row r="82" spans="1:10" x14ac:dyDescent="0.25">
      <c r="A82" s="19" t="s">
        <v>114</v>
      </c>
      <c r="B82" t="s">
        <v>19</v>
      </c>
      <c r="C82" s="1">
        <v>28442.05</v>
      </c>
      <c r="D82" s="1">
        <v>25180.84</v>
      </c>
      <c r="E82" s="7">
        <v>24044.67</v>
      </c>
      <c r="F82" s="18"/>
      <c r="G82" s="1">
        <v>2187.85</v>
      </c>
      <c r="H82" s="4">
        <v>1928.57</v>
      </c>
      <c r="I82" s="39">
        <v>1841.17</v>
      </c>
      <c r="J82" s="1"/>
    </row>
    <row r="83" spans="1:10" x14ac:dyDescent="0.25">
      <c r="A83" s="19" t="s">
        <v>114</v>
      </c>
      <c r="B83" t="s">
        <v>20</v>
      </c>
      <c r="C83" s="1">
        <v>29660.02</v>
      </c>
      <c r="D83" s="1">
        <v>26259.15</v>
      </c>
      <c r="E83" s="7">
        <v>24907.32</v>
      </c>
      <c r="F83" s="18"/>
      <c r="G83" s="1">
        <v>2281.54</v>
      </c>
      <c r="H83" s="4">
        <v>2011.16</v>
      </c>
      <c r="I83" s="39">
        <v>1907.17</v>
      </c>
      <c r="J83" s="1"/>
    </row>
    <row r="84" spans="1:10" x14ac:dyDescent="0.25">
      <c r="A84" s="19" t="s">
        <v>114</v>
      </c>
      <c r="B84" t="s">
        <v>21</v>
      </c>
      <c r="C84" s="1">
        <v>30877.99</v>
      </c>
      <c r="D84" s="1">
        <v>27337.85</v>
      </c>
      <c r="E84" s="7">
        <v>25770.28</v>
      </c>
      <c r="F84" s="18"/>
      <c r="G84" s="1">
        <v>2375.23</v>
      </c>
      <c r="H84" s="4">
        <v>2093.7800000000002</v>
      </c>
      <c r="I84" s="39">
        <v>1973.2</v>
      </c>
      <c r="J84" s="1"/>
    </row>
    <row r="85" spans="1:10" x14ac:dyDescent="0.25">
      <c r="A85" s="19" t="s">
        <v>114</v>
      </c>
      <c r="B85" t="s">
        <v>22</v>
      </c>
      <c r="C85" s="1">
        <v>32095.96</v>
      </c>
      <c r="D85" s="1">
        <v>28415.919999999998</v>
      </c>
      <c r="E85" s="7">
        <v>26611.94</v>
      </c>
      <c r="F85" s="18"/>
      <c r="G85" s="1">
        <v>2468.92</v>
      </c>
      <c r="H85" s="4">
        <v>2176.34</v>
      </c>
      <c r="I85" s="39">
        <v>2037.57</v>
      </c>
      <c r="J85" s="1"/>
    </row>
    <row r="86" spans="1:10" x14ac:dyDescent="0.25">
      <c r="A86" s="19" t="s">
        <v>114</v>
      </c>
      <c r="B86" t="s">
        <v>23</v>
      </c>
      <c r="C86" s="1">
        <v>33313.93</v>
      </c>
      <c r="D86" s="1">
        <v>29494.1</v>
      </c>
      <c r="E86" s="7">
        <v>27420.57</v>
      </c>
      <c r="F86" s="18"/>
      <c r="G86" s="1">
        <v>2562.61</v>
      </c>
      <c r="H86" s="4">
        <v>2258.92</v>
      </c>
      <c r="I86" s="39">
        <v>2099.42</v>
      </c>
      <c r="J86" s="1"/>
    </row>
    <row r="87" spans="1:10" x14ac:dyDescent="0.25">
      <c r="A87" s="19" t="s">
        <v>114</v>
      </c>
      <c r="B87" t="s">
        <v>24</v>
      </c>
      <c r="C87" s="1">
        <v>34531.9</v>
      </c>
      <c r="D87" s="1">
        <v>30572.81</v>
      </c>
      <c r="E87" s="7">
        <v>28229.61</v>
      </c>
      <c r="F87" s="18"/>
      <c r="G87" s="1">
        <v>2656.3</v>
      </c>
      <c r="H87" s="4">
        <v>2341.54</v>
      </c>
      <c r="I87" s="39">
        <v>2161.29</v>
      </c>
      <c r="J87" s="1"/>
    </row>
    <row r="88" spans="1:10" ht="15.75" thickBot="1" x14ac:dyDescent="0.3">
      <c r="A88" s="20" t="s">
        <v>114</v>
      </c>
      <c r="B88" s="2" t="s">
        <v>25</v>
      </c>
      <c r="C88" s="3">
        <v>35749.870000000003</v>
      </c>
      <c r="D88" s="3">
        <v>31651</v>
      </c>
      <c r="E88" s="40">
        <v>29038.25</v>
      </c>
      <c r="F88" s="41"/>
      <c r="G88" s="3">
        <v>2749.99</v>
      </c>
      <c r="H88" s="42">
        <v>2424.12</v>
      </c>
      <c r="I88" s="44">
        <v>2223.14</v>
      </c>
      <c r="J88" s="1"/>
    </row>
    <row r="89" spans="1:10" ht="15.75" thickBot="1" x14ac:dyDescent="0.3">
      <c r="A89" s="22" t="s">
        <v>38</v>
      </c>
      <c r="B89" s="23" t="s">
        <v>26</v>
      </c>
      <c r="C89" s="1">
        <v>36967.839999999997</v>
      </c>
      <c r="D89" s="1">
        <v>32729.18</v>
      </c>
      <c r="E89" s="7">
        <v>29846.880000000001</v>
      </c>
      <c r="F89" s="18"/>
      <c r="G89" s="1">
        <v>2843.68</v>
      </c>
      <c r="H89" s="4">
        <v>2506.69</v>
      </c>
      <c r="I89" s="39">
        <v>2284.9699999999998</v>
      </c>
      <c r="J89" s="1"/>
    </row>
    <row r="90" spans="1:10" ht="15.75" thickBot="1" x14ac:dyDescent="0.3">
      <c r="A90" s="20" t="s">
        <v>114</v>
      </c>
      <c r="B90" s="2" t="s">
        <v>27</v>
      </c>
      <c r="C90" s="3">
        <v>38185.81</v>
      </c>
      <c r="D90" s="3">
        <v>33807.9</v>
      </c>
      <c r="E90" s="40">
        <v>30655.919999999998</v>
      </c>
      <c r="F90" s="41"/>
      <c r="G90" s="3">
        <v>2937.37</v>
      </c>
      <c r="H90" s="42">
        <v>2589.31</v>
      </c>
      <c r="I90" s="44">
        <v>2346.85</v>
      </c>
      <c r="J90" s="1"/>
    </row>
    <row r="91" spans="1:10" ht="15.75" thickBot="1" x14ac:dyDescent="0.3">
      <c r="A91" s="22" t="s">
        <v>39</v>
      </c>
      <c r="B91" s="23" t="s">
        <v>15</v>
      </c>
      <c r="C91" s="1">
        <v>26625.69</v>
      </c>
      <c r="D91" s="1">
        <v>23573.05</v>
      </c>
      <c r="E91" s="7">
        <v>22758.44</v>
      </c>
      <c r="F91" s="18"/>
      <c r="G91" s="1">
        <v>2048.13</v>
      </c>
      <c r="H91" s="4">
        <v>1805.43</v>
      </c>
      <c r="I91" s="39">
        <v>1742.77</v>
      </c>
      <c r="J91" s="1"/>
    </row>
    <row r="92" spans="1:10" x14ac:dyDescent="0.25">
      <c r="A92" s="19" t="s">
        <v>114</v>
      </c>
      <c r="B92" t="s">
        <v>16</v>
      </c>
      <c r="C92" s="1">
        <v>27956.63</v>
      </c>
      <c r="D92" s="1">
        <v>24751</v>
      </c>
      <c r="E92" s="7">
        <v>23700.799999999999</v>
      </c>
      <c r="F92" s="18"/>
      <c r="G92" s="1">
        <v>2150.5100000000002</v>
      </c>
      <c r="H92" s="4">
        <v>1895.65</v>
      </c>
      <c r="I92" s="39">
        <v>1814.87</v>
      </c>
      <c r="J92" s="1"/>
    </row>
    <row r="93" spans="1:10" x14ac:dyDescent="0.25">
      <c r="A93" s="19" t="s">
        <v>114</v>
      </c>
      <c r="B93" t="s">
        <v>17</v>
      </c>
      <c r="C93" s="1">
        <v>29287.439999999999</v>
      </c>
      <c r="D93" s="1">
        <v>25929.33</v>
      </c>
      <c r="E93" s="7">
        <v>24643.46</v>
      </c>
      <c r="F93" s="18"/>
      <c r="G93" s="1">
        <v>2252.88</v>
      </c>
      <c r="H93" s="4">
        <v>1985.9</v>
      </c>
      <c r="I93" s="39">
        <v>1886.99</v>
      </c>
      <c r="J93" s="1"/>
    </row>
    <row r="94" spans="1:10" x14ac:dyDescent="0.25">
      <c r="A94" s="19" t="s">
        <v>114</v>
      </c>
      <c r="B94" t="s">
        <v>18</v>
      </c>
      <c r="C94" s="1">
        <v>30618.25</v>
      </c>
      <c r="D94" s="1">
        <v>27107.8</v>
      </c>
      <c r="E94" s="7">
        <v>25586.240000000002</v>
      </c>
      <c r="F94" s="18"/>
      <c r="G94" s="1">
        <v>2355.25</v>
      </c>
      <c r="H94" s="4">
        <v>2076.16</v>
      </c>
      <c r="I94" s="39">
        <v>1959.12</v>
      </c>
      <c r="J94" s="1"/>
    </row>
    <row r="95" spans="1:10" x14ac:dyDescent="0.25">
      <c r="A95" s="19" t="s">
        <v>114</v>
      </c>
      <c r="B95" t="s">
        <v>19</v>
      </c>
      <c r="C95" s="1">
        <v>31949.06</v>
      </c>
      <c r="D95" s="1">
        <v>28285.73</v>
      </c>
      <c r="E95" s="7">
        <v>26514.3</v>
      </c>
      <c r="F95" s="18"/>
      <c r="G95" s="1">
        <v>2457.62</v>
      </c>
      <c r="H95" s="4">
        <v>2166.37</v>
      </c>
      <c r="I95" s="39">
        <v>2030.11</v>
      </c>
      <c r="J95" s="1"/>
    </row>
    <row r="96" spans="1:10" x14ac:dyDescent="0.25">
      <c r="A96" s="19" t="s">
        <v>114</v>
      </c>
      <c r="B96" t="s">
        <v>20</v>
      </c>
      <c r="C96" s="1">
        <v>33279.870000000003</v>
      </c>
      <c r="D96" s="1">
        <v>29464.19</v>
      </c>
      <c r="E96" s="7">
        <v>27398.14</v>
      </c>
      <c r="F96" s="18"/>
      <c r="G96" s="1">
        <v>2559.9899999999998</v>
      </c>
      <c r="H96" s="4">
        <v>2256.63</v>
      </c>
      <c r="I96" s="39">
        <v>2097.6999999999998</v>
      </c>
      <c r="J96" s="1"/>
    </row>
    <row r="97" spans="1:10" x14ac:dyDescent="0.25">
      <c r="A97" s="19" t="s">
        <v>114</v>
      </c>
      <c r="B97" t="s">
        <v>21</v>
      </c>
      <c r="C97" s="1">
        <v>34610.68</v>
      </c>
      <c r="D97" s="1">
        <v>30642.66</v>
      </c>
      <c r="E97" s="7">
        <v>28281.99</v>
      </c>
      <c r="F97" s="18"/>
      <c r="G97" s="1">
        <v>2662.36</v>
      </c>
      <c r="H97" s="4">
        <v>2346.89</v>
      </c>
      <c r="I97" s="39">
        <v>2165.3000000000002</v>
      </c>
      <c r="J97" s="1"/>
    </row>
    <row r="98" spans="1:10" x14ac:dyDescent="0.25">
      <c r="A98" s="19" t="s">
        <v>114</v>
      </c>
      <c r="B98" t="s">
        <v>22</v>
      </c>
      <c r="C98" s="1">
        <v>35941.49</v>
      </c>
      <c r="D98" s="1">
        <v>31820.59</v>
      </c>
      <c r="E98" s="7">
        <v>29165.439999999999</v>
      </c>
      <c r="F98" s="18"/>
      <c r="G98" s="1">
        <v>2764.73</v>
      </c>
      <c r="H98" s="4">
        <v>2437.1</v>
      </c>
      <c r="I98" s="39">
        <v>2232.86</v>
      </c>
      <c r="J98" s="1"/>
    </row>
    <row r="99" spans="1:10" x14ac:dyDescent="0.25">
      <c r="A99" s="19" t="s">
        <v>114</v>
      </c>
      <c r="B99" t="s">
        <v>23</v>
      </c>
      <c r="C99" s="1">
        <v>37272.300000000003</v>
      </c>
      <c r="D99" s="1">
        <v>32999.050000000003</v>
      </c>
      <c r="E99" s="7">
        <v>30049.29</v>
      </c>
      <c r="F99" s="18"/>
      <c r="G99" s="1">
        <v>2867.1</v>
      </c>
      <c r="H99" s="4">
        <v>2527.36</v>
      </c>
      <c r="I99" s="39">
        <v>2300.46</v>
      </c>
      <c r="J99" s="1"/>
    </row>
    <row r="100" spans="1:10" x14ac:dyDescent="0.25">
      <c r="A100" s="19" t="s">
        <v>114</v>
      </c>
      <c r="B100" t="s">
        <v>24</v>
      </c>
      <c r="C100" s="1">
        <v>38603.11</v>
      </c>
      <c r="D100" s="1">
        <v>34177.39</v>
      </c>
      <c r="E100" s="7">
        <v>30933.040000000001</v>
      </c>
      <c r="F100" s="18"/>
      <c r="G100" s="1">
        <v>2969.47</v>
      </c>
      <c r="H100" s="4">
        <v>2617.61</v>
      </c>
      <c r="I100" s="39">
        <v>2368.04</v>
      </c>
      <c r="J100" s="1"/>
    </row>
    <row r="101" spans="1:10" ht="15.75" thickBot="1" x14ac:dyDescent="0.3">
      <c r="A101" s="20" t="s">
        <v>114</v>
      </c>
      <c r="B101" s="2" t="s">
        <v>25</v>
      </c>
      <c r="C101" s="3">
        <v>39933.919999999998</v>
      </c>
      <c r="D101" s="3">
        <v>35355.21</v>
      </c>
      <c r="E101" s="40">
        <v>31816.41</v>
      </c>
      <c r="F101" s="41"/>
      <c r="G101" s="3">
        <v>3071.84</v>
      </c>
      <c r="H101" s="42">
        <v>2707.82</v>
      </c>
      <c r="I101" s="44">
        <v>2435.6</v>
      </c>
      <c r="J101" s="1"/>
    </row>
    <row r="102" spans="1:10" ht="15.75" thickBot="1" x14ac:dyDescent="0.3">
      <c r="A102" s="22" t="s">
        <v>40</v>
      </c>
      <c r="B102" s="23" t="s">
        <v>26</v>
      </c>
      <c r="C102" s="1">
        <v>41264.730000000003</v>
      </c>
      <c r="D102" s="1">
        <v>36533.660000000003</v>
      </c>
      <c r="E102" s="7">
        <v>32688.560000000001</v>
      </c>
      <c r="F102" s="18"/>
      <c r="G102" s="1">
        <v>3174.21</v>
      </c>
      <c r="H102" s="4">
        <v>2798.07</v>
      </c>
      <c r="I102" s="39">
        <v>2502.29</v>
      </c>
      <c r="J102" s="1"/>
    </row>
    <row r="103" spans="1:10" ht="15.75" thickBot="1" x14ac:dyDescent="0.3">
      <c r="A103" s="20" t="s">
        <v>114</v>
      </c>
      <c r="B103" s="2" t="s">
        <v>27</v>
      </c>
      <c r="C103" s="3">
        <v>42595.54</v>
      </c>
      <c r="D103" s="3">
        <v>37711.61</v>
      </c>
      <c r="E103" s="40">
        <v>33513.129999999997</v>
      </c>
      <c r="F103" s="41"/>
      <c r="G103" s="3">
        <v>3276.58</v>
      </c>
      <c r="H103" s="42">
        <v>2888.29</v>
      </c>
      <c r="I103" s="44">
        <v>2565.33</v>
      </c>
      <c r="J103" s="1"/>
    </row>
    <row r="104" spans="1:10" ht="23.25" thickBot="1" x14ac:dyDescent="0.3">
      <c r="A104" s="22" t="s">
        <v>41</v>
      </c>
      <c r="B104" s="49" t="s">
        <v>99</v>
      </c>
      <c r="C104" s="1">
        <v>25920.31</v>
      </c>
      <c r="D104" s="1">
        <v>22948.27</v>
      </c>
      <c r="E104" s="7">
        <v>22258.62</v>
      </c>
      <c r="F104" s="18"/>
      <c r="G104" s="1">
        <v>1993.87</v>
      </c>
      <c r="H104" s="4">
        <v>1757.58</v>
      </c>
      <c r="I104" s="39">
        <v>1704.53</v>
      </c>
      <c r="J104" s="1"/>
    </row>
    <row r="105" spans="1:10" x14ac:dyDescent="0.25">
      <c r="A105" s="19" t="s">
        <v>114</v>
      </c>
      <c r="B105" t="s">
        <v>15</v>
      </c>
      <c r="C105" s="1">
        <v>28803.06</v>
      </c>
      <c r="D105" s="1">
        <v>25500.51</v>
      </c>
      <c r="E105" s="7">
        <v>24300.41</v>
      </c>
      <c r="F105" s="18"/>
      <c r="G105" s="1">
        <v>2215.62</v>
      </c>
      <c r="H105" s="4">
        <v>1953.06</v>
      </c>
      <c r="I105" s="39">
        <v>1860.74</v>
      </c>
      <c r="J105" s="1"/>
    </row>
    <row r="106" spans="1:10" x14ac:dyDescent="0.25">
      <c r="A106" s="19" t="s">
        <v>114</v>
      </c>
      <c r="B106" t="s">
        <v>16</v>
      </c>
      <c r="C106" s="1">
        <v>30210.31</v>
      </c>
      <c r="D106" s="1">
        <v>26746.41</v>
      </c>
      <c r="E106" s="7">
        <v>25297.13</v>
      </c>
      <c r="F106" s="18"/>
      <c r="G106" s="1">
        <v>2323.87</v>
      </c>
      <c r="H106" s="4">
        <v>2048.48</v>
      </c>
      <c r="I106" s="39">
        <v>1937</v>
      </c>
      <c r="J106" s="1"/>
    </row>
    <row r="107" spans="1:10" x14ac:dyDescent="0.25">
      <c r="A107" s="19" t="s">
        <v>114</v>
      </c>
      <c r="B107" t="s">
        <v>17</v>
      </c>
      <c r="C107" s="1">
        <v>31617.43</v>
      </c>
      <c r="D107" s="1">
        <v>27992.55</v>
      </c>
      <c r="E107" s="7">
        <v>26294.04</v>
      </c>
      <c r="F107" s="18"/>
      <c r="G107" s="1">
        <v>2432.11</v>
      </c>
      <c r="H107" s="4">
        <v>2143.92</v>
      </c>
      <c r="I107" s="39">
        <v>2013.27</v>
      </c>
      <c r="J107" s="1"/>
    </row>
    <row r="108" spans="1:10" x14ac:dyDescent="0.25">
      <c r="A108" s="19" t="s">
        <v>114</v>
      </c>
      <c r="B108" t="s">
        <v>18</v>
      </c>
      <c r="C108" s="1">
        <v>33024.68</v>
      </c>
      <c r="D108" s="1">
        <v>29238.45</v>
      </c>
      <c r="E108" s="7">
        <v>27228.84</v>
      </c>
      <c r="F108" s="18"/>
      <c r="G108" s="1">
        <v>2540.36</v>
      </c>
      <c r="H108" s="4">
        <v>2239.34</v>
      </c>
      <c r="I108" s="39">
        <v>2084.75</v>
      </c>
      <c r="J108" s="1"/>
    </row>
    <row r="109" spans="1:10" x14ac:dyDescent="0.25">
      <c r="A109" s="19" t="s">
        <v>114</v>
      </c>
      <c r="B109" t="s">
        <v>19</v>
      </c>
      <c r="C109" s="1">
        <v>34431.93</v>
      </c>
      <c r="D109" s="1">
        <v>30483.94</v>
      </c>
      <c r="E109" s="7">
        <v>28162.95</v>
      </c>
      <c r="F109" s="18"/>
      <c r="G109" s="1">
        <v>2648.61</v>
      </c>
      <c r="H109" s="4">
        <v>2334.73</v>
      </c>
      <c r="I109" s="39">
        <v>2156.19</v>
      </c>
      <c r="J109" s="1"/>
    </row>
    <row r="110" spans="1:10" x14ac:dyDescent="0.25">
      <c r="A110" s="19" t="s">
        <v>114</v>
      </c>
      <c r="B110" t="s">
        <v>20</v>
      </c>
      <c r="C110" s="1">
        <v>35839.18</v>
      </c>
      <c r="D110" s="1">
        <v>31729.97</v>
      </c>
      <c r="E110" s="7">
        <v>29097.48</v>
      </c>
      <c r="F110" s="18"/>
      <c r="G110" s="1">
        <v>2756.86</v>
      </c>
      <c r="H110" s="4">
        <v>2430.16</v>
      </c>
      <c r="I110" s="39">
        <v>2227.66</v>
      </c>
      <c r="J110" s="1"/>
    </row>
    <row r="111" spans="1:10" x14ac:dyDescent="0.25">
      <c r="A111" s="19" t="s">
        <v>114</v>
      </c>
      <c r="B111" t="s">
        <v>21</v>
      </c>
      <c r="C111" s="1">
        <v>37246.43</v>
      </c>
      <c r="D111" s="1">
        <v>32976.11</v>
      </c>
      <c r="E111" s="7">
        <v>30032.080000000002</v>
      </c>
      <c r="F111" s="18"/>
      <c r="G111" s="1">
        <v>2865.11</v>
      </c>
      <c r="H111" s="4">
        <v>2525.6</v>
      </c>
      <c r="I111" s="39">
        <v>2299.14</v>
      </c>
      <c r="J111" s="1"/>
    </row>
    <row r="112" spans="1:10" x14ac:dyDescent="0.25">
      <c r="A112" s="19" t="s">
        <v>114</v>
      </c>
      <c r="B112" t="s">
        <v>22</v>
      </c>
      <c r="C112" s="1">
        <v>38653.68</v>
      </c>
      <c r="D112" s="1">
        <v>34222.01</v>
      </c>
      <c r="E112" s="7">
        <v>30966.51</v>
      </c>
      <c r="F112" s="18"/>
      <c r="G112" s="1">
        <v>2973.36</v>
      </c>
      <c r="H112" s="4">
        <v>2621.0300000000002</v>
      </c>
      <c r="I112" s="39">
        <v>2370.61</v>
      </c>
      <c r="J112" s="1"/>
    </row>
    <row r="113" spans="1:10" x14ac:dyDescent="0.25">
      <c r="A113" s="19" t="s">
        <v>114</v>
      </c>
      <c r="B113" t="s">
        <v>23</v>
      </c>
      <c r="C113" s="1">
        <v>40060.93</v>
      </c>
      <c r="D113" s="1">
        <v>35467.64</v>
      </c>
      <c r="E113" s="7">
        <v>31900.73</v>
      </c>
      <c r="F113" s="18"/>
      <c r="G113" s="1">
        <v>3081.61</v>
      </c>
      <c r="H113" s="4">
        <v>2716.43</v>
      </c>
      <c r="I113" s="39">
        <v>2442.0500000000002</v>
      </c>
      <c r="J113" s="1"/>
    </row>
    <row r="114" spans="1:10" x14ac:dyDescent="0.25">
      <c r="A114" s="19" t="s">
        <v>114</v>
      </c>
      <c r="B114" t="s">
        <v>24</v>
      </c>
      <c r="C114" s="1">
        <v>41468.18</v>
      </c>
      <c r="D114" s="1">
        <v>36713.53</v>
      </c>
      <c r="E114" s="7">
        <v>32814.47</v>
      </c>
      <c r="F114" s="18"/>
      <c r="G114" s="1">
        <v>3189.86</v>
      </c>
      <c r="H114" s="4">
        <v>2811.85</v>
      </c>
      <c r="I114" s="39">
        <v>2511.92</v>
      </c>
      <c r="J114" s="1"/>
    </row>
    <row r="115" spans="1:10" x14ac:dyDescent="0.25">
      <c r="A115" s="19" t="s">
        <v>114</v>
      </c>
      <c r="B115" t="s">
        <v>25</v>
      </c>
      <c r="C115" s="1">
        <v>42875.3</v>
      </c>
      <c r="D115" s="1">
        <v>37959.54</v>
      </c>
      <c r="E115" s="7">
        <v>33686.68</v>
      </c>
      <c r="F115" s="18"/>
      <c r="G115" s="1">
        <v>3298.1</v>
      </c>
      <c r="H115" s="4">
        <v>2907.28</v>
      </c>
      <c r="I115" s="39">
        <v>2578.6</v>
      </c>
      <c r="J115" s="1"/>
    </row>
    <row r="116" spans="1:10" ht="15.75" thickBot="1" x14ac:dyDescent="0.3">
      <c r="A116" s="20" t="s">
        <v>114</v>
      </c>
      <c r="B116" t="s">
        <v>26</v>
      </c>
      <c r="C116" s="3">
        <v>44282.55</v>
      </c>
      <c r="D116" s="3">
        <v>39205.57</v>
      </c>
      <c r="E116" s="40">
        <v>34558.9</v>
      </c>
      <c r="F116" s="41"/>
      <c r="G116" s="3">
        <v>3406.35</v>
      </c>
      <c r="H116" s="42">
        <v>3002.71</v>
      </c>
      <c r="I116" s="44">
        <v>2645.27</v>
      </c>
      <c r="J116" s="1"/>
    </row>
    <row r="117" spans="1:10" ht="15.75" thickBot="1" x14ac:dyDescent="0.3">
      <c r="A117" s="22" t="s">
        <v>42</v>
      </c>
      <c r="B117" s="26" t="s">
        <v>27</v>
      </c>
      <c r="C117" s="28">
        <v>45689.8</v>
      </c>
      <c r="D117" s="28">
        <v>40451.07</v>
      </c>
      <c r="E117" s="45">
        <v>35430.75</v>
      </c>
      <c r="F117" s="46"/>
      <c r="G117" s="28">
        <v>3514.6</v>
      </c>
      <c r="H117" s="43">
        <v>3098.1</v>
      </c>
      <c r="I117" s="47">
        <v>2711.92</v>
      </c>
      <c r="J117" s="1"/>
    </row>
    <row r="118" spans="1:10" ht="15.75" thickBot="1" x14ac:dyDescent="0.3">
      <c r="A118" s="22" t="s">
        <v>43</v>
      </c>
      <c r="B118" s="26" t="s">
        <v>33</v>
      </c>
      <c r="C118" s="28">
        <v>47097.05</v>
      </c>
      <c r="D118" s="28">
        <v>41696.97</v>
      </c>
      <c r="E118" s="45">
        <v>36302.879999999997</v>
      </c>
      <c r="F118" s="46"/>
      <c r="G118" s="28">
        <v>3622.85</v>
      </c>
      <c r="H118" s="43">
        <v>3193.52</v>
      </c>
      <c r="I118" s="47">
        <v>2778.59</v>
      </c>
      <c r="J118" s="1"/>
    </row>
    <row r="119" spans="1:10" ht="23.25" thickBot="1" x14ac:dyDescent="0.3">
      <c r="A119" s="22" t="s">
        <v>44</v>
      </c>
      <c r="B119" s="49" t="s">
        <v>99</v>
      </c>
      <c r="C119" s="1">
        <v>32174.74</v>
      </c>
      <c r="D119" s="1">
        <v>28485.759999999998</v>
      </c>
      <c r="E119" s="7">
        <v>26664.32</v>
      </c>
      <c r="F119" s="18"/>
      <c r="G119" s="1">
        <v>2474.98</v>
      </c>
      <c r="H119" s="4">
        <v>2181.69</v>
      </c>
      <c r="I119" s="39">
        <v>2041.58</v>
      </c>
      <c r="J119" s="1"/>
    </row>
    <row r="120" spans="1:10" x14ac:dyDescent="0.25">
      <c r="A120" s="19" t="s">
        <v>114</v>
      </c>
      <c r="B120" t="s">
        <v>15</v>
      </c>
      <c r="C120" s="1">
        <v>35754.550000000003</v>
      </c>
      <c r="D120" s="1">
        <v>31655.31</v>
      </c>
      <c r="E120" s="7">
        <v>29041.48</v>
      </c>
      <c r="F120" s="18"/>
      <c r="G120" s="1">
        <v>2750.35</v>
      </c>
      <c r="H120" s="4">
        <v>2424.4499999999998</v>
      </c>
      <c r="I120" s="39">
        <v>2223.39</v>
      </c>
      <c r="J120" s="1"/>
    </row>
    <row r="121" spans="1:10" x14ac:dyDescent="0.25">
      <c r="A121" s="19" t="s">
        <v>114</v>
      </c>
      <c r="B121" t="s">
        <v>16</v>
      </c>
      <c r="C121" s="1">
        <v>37479.26</v>
      </c>
      <c r="D121" s="1">
        <v>33182.089999999997</v>
      </c>
      <c r="E121" s="7">
        <v>30186.57</v>
      </c>
      <c r="F121" s="18"/>
      <c r="G121" s="1">
        <v>2883.02</v>
      </c>
      <c r="H121" s="4">
        <v>2541.38</v>
      </c>
      <c r="I121" s="39">
        <v>2310.96</v>
      </c>
      <c r="J121" s="1"/>
    </row>
    <row r="122" spans="1:10" x14ac:dyDescent="0.25">
      <c r="A122" s="19" t="s">
        <v>114</v>
      </c>
      <c r="B122" t="s">
        <v>17</v>
      </c>
      <c r="C122" s="1">
        <v>39203.839999999997</v>
      </c>
      <c r="D122" s="1">
        <v>34708.870000000003</v>
      </c>
      <c r="E122" s="7">
        <v>31331.65</v>
      </c>
      <c r="F122" s="18"/>
      <c r="G122" s="1">
        <v>3015.68</v>
      </c>
      <c r="H122" s="4">
        <v>2658.31</v>
      </c>
      <c r="I122" s="39">
        <v>2398.52</v>
      </c>
      <c r="J122" s="1"/>
    </row>
    <row r="123" spans="1:10" x14ac:dyDescent="0.25">
      <c r="A123" s="19" t="s">
        <v>114</v>
      </c>
      <c r="B123" t="s">
        <v>18</v>
      </c>
      <c r="C123" s="1">
        <v>40928.550000000003</v>
      </c>
      <c r="D123" s="1">
        <v>36236.04</v>
      </c>
      <c r="E123" s="7">
        <v>32477.03</v>
      </c>
      <c r="F123" s="18"/>
      <c r="G123" s="1">
        <v>3148.35</v>
      </c>
      <c r="H123" s="4">
        <v>2775.28</v>
      </c>
      <c r="I123" s="39">
        <v>2486.13</v>
      </c>
      <c r="J123" s="1"/>
    </row>
    <row r="124" spans="1:10" x14ac:dyDescent="0.25">
      <c r="A124" s="19" t="s">
        <v>114</v>
      </c>
      <c r="B124" t="s">
        <v>19</v>
      </c>
      <c r="C124" s="1">
        <v>42653.13</v>
      </c>
      <c r="D124" s="1">
        <v>37762.82</v>
      </c>
      <c r="E124" s="7">
        <v>33548.97</v>
      </c>
      <c r="F124" s="18"/>
      <c r="G124" s="1">
        <v>3281.01</v>
      </c>
      <c r="H124" s="4">
        <v>2892.21</v>
      </c>
      <c r="I124" s="39">
        <v>2568.0700000000002</v>
      </c>
      <c r="J124" s="1"/>
    </row>
    <row r="125" spans="1:10" x14ac:dyDescent="0.25">
      <c r="A125" s="19" t="s">
        <v>114</v>
      </c>
      <c r="B125" t="s">
        <v>20</v>
      </c>
      <c r="C125" s="1">
        <v>44377.84</v>
      </c>
      <c r="D125" s="1">
        <v>39289.599999999999</v>
      </c>
      <c r="E125" s="7">
        <v>34617.72</v>
      </c>
      <c r="F125" s="18"/>
      <c r="G125" s="1">
        <v>3413.68</v>
      </c>
      <c r="H125" s="4">
        <v>3009.15</v>
      </c>
      <c r="I125" s="39">
        <v>2649.77</v>
      </c>
      <c r="J125" s="1"/>
    </row>
    <row r="126" spans="1:10" x14ac:dyDescent="0.25">
      <c r="A126" s="19" t="s">
        <v>114</v>
      </c>
      <c r="B126" t="s">
        <v>21</v>
      </c>
      <c r="C126" s="1">
        <v>46102.42</v>
      </c>
      <c r="D126" s="1">
        <v>40816.78</v>
      </c>
      <c r="E126" s="7">
        <v>35686.75</v>
      </c>
      <c r="F126" s="18"/>
      <c r="G126" s="1">
        <v>3546.34</v>
      </c>
      <c r="H126" s="4">
        <v>3126.11</v>
      </c>
      <c r="I126" s="39">
        <v>2731.49</v>
      </c>
      <c r="J126" s="1"/>
    </row>
    <row r="127" spans="1:10" x14ac:dyDescent="0.25">
      <c r="A127" s="19" t="s">
        <v>114</v>
      </c>
      <c r="B127" t="s">
        <v>22</v>
      </c>
      <c r="C127" s="1">
        <v>47827.13</v>
      </c>
      <c r="D127" s="1">
        <v>42343.55</v>
      </c>
      <c r="E127" s="7">
        <v>36755.480000000003</v>
      </c>
      <c r="F127" s="18"/>
      <c r="G127" s="1">
        <v>3679.01</v>
      </c>
      <c r="H127" s="4">
        <v>3243.05</v>
      </c>
      <c r="I127" s="39">
        <v>2813.2</v>
      </c>
      <c r="J127" s="1"/>
    </row>
    <row r="128" spans="1:10" ht="15.75" thickBot="1" x14ac:dyDescent="0.3">
      <c r="A128" s="20" t="s">
        <v>114</v>
      </c>
      <c r="B128" t="s">
        <v>23</v>
      </c>
      <c r="C128" s="3">
        <v>49551.71</v>
      </c>
      <c r="D128" s="3">
        <v>43870.33</v>
      </c>
      <c r="E128" s="40">
        <v>37824.230000000003</v>
      </c>
      <c r="F128" s="41"/>
      <c r="G128" s="3">
        <v>3811.67</v>
      </c>
      <c r="H128" s="42">
        <v>3359.98</v>
      </c>
      <c r="I128" s="44">
        <v>2894.9</v>
      </c>
      <c r="J128" s="1"/>
    </row>
    <row r="129" spans="1:10" ht="15.75" thickBot="1" x14ac:dyDescent="0.3">
      <c r="A129" s="22" t="s">
        <v>45</v>
      </c>
      <c r="B129" s="26" t="s">
        <v>24</v>
      </c>
      <c r="C129" s="28">
        <v>51276.42</v>
      </c>
      <c r="D129" s="28">
        <v>45397.5</v>
      </c>
      <c r="E129" s="45">
        <v>38893.25</v>
      </c>
      <c r="F129" s="46"/>
      <c r="G129" s="28">
        <v>3944.34</v>
      </c>
      <c r="H129" s="43">
        <v>3476.94</v>
      </c>
      <c r="I129" s="47">
        <v>2976.61</v>
      </c>
      <c r="J129" s="1"/>
    </row>
    <row r="130" spans="1:10" ht="15.75" thickBot="1" x14ac:dyDescent="0.3">
      <c r="A130" s="22" t="s">
        <v>46</v>
      </c>
      <c r="B130" s="26" t="s">
        <v>25</v>
      </c>
      <c r="C130" s="28">
        <v>53001.13</v>
      </c>
      <c r="D130" s="28">
        <v>46924.41</v>
      </c>
      <c r="E130" s="45">
        <v>39962.089999999997</v>
      </c>
      <c r="F130" s="46"/>
      <c r="G130" s="28">
        <v>4077.01</v>
      </c>
      <c r="H130" s="43">
        <v>3593.89</v>
      </c>
      <c r="I130" s="47">
        <v>3058.33</v>
      </c>
      <c r="J130" s="1"/>
    </row>
    <row r="131" spans="1:10" ht="15.75" thickBot="1" x14ac:dyDescent="0.3">
      <c r="A131" s="22" t="s">
        <v>47</v>
      </c>
      <c r="B131" t="s">
        <v>15</v>
      </c>
      <c r="C131" s="1">
        <v>40305.46</v>
      </c>
      <c r="D131" s="1">
        <v>35684.53</v>
      </c>
      <c r="E131" s="7">
        <v>32063.4</v>
      </c>
      <c r="F131" s="18"/>
      <c r="G131" s="1">
        <v>3100.42</v>
      </c>
      <c r="H131" s="4">
        <v>2733.04</v>
      </c>
      <c r="I131" s="39">
        <v>2454.4899999999998</v>
      </c>
      <c r="J131" s="1"/>
    </row>
    <row r="132" spans="1:10" x14ac:dyDescent="0.25">
      <c r="A132" s="19" t="s">
        <v>114</v>
      </c>
      <c r="B132" t="s">
        <v>16</v>
      </c>
      <c r="C132" s="1">
        <v>42232.32</v>
      </c>
      <c r="D132" s="1">
        <v>37390.019999999997</v>
      </c>
      <c r="E132" s="7">
        <v>33288.01</v>
      </c>
      <c r="F132" s="18"/>
      <c r="G132" s="1">
        <v>3248.64</v>
      </c>
      <c r="H132" s="4">
        <v>2863.66</v>
      </c>
      <c r="I132" s="39">
        <v>2548.12</v>
      </c>
      <c r="J132" s="1"/>
    </row>
    <row r="133" spans="1:10" x14ac:dyDescent="0.25">
      <c r="A133" s="19" t="s">
        <v>114</v>
      </c>
      <c r="B133" t="s">
        <v>17</v>
      </c>
      <c r="C133" s="1">
        <v>44159.18</v>
      </c>
      <c r="D133" s="1">
        <v>39096.050000000003</v>
      </c>
      <c r="E133" s="7">
        <v>34482.230000000003</v>
      </c>
      <c r="F133" s="18"/>
      <c r="G133" s="1">
        <v>3396.86</v>
      </c>
      <c r="H133" s="4">
        <v>2994.32</v>
      </c>
      <c r="I133" s="39">
        <v>2639.41</v>
      </c>
      <c r="J133" s="1"/>
    </row>
    <row r="134" spans="1:10" x14ac:dyDescent="0.25">
      <c r="A134" s="19" t="s">
        <v>114</v>
      </c>
      <c r="B134" t="s">
        <v>18</v>
      </c>
      <c r="C134" s="1">
        <v>46086.04</v>
      </c>
      <c r="D134" s="1">
        <v>40802.19</v>
      </c>
      <c r="E134" s="7">
        <v>35676.53</v>
      </c>
      <c r="F134" s="18"/>
      <c r="G134" s="1">
        <v>3545.08</v>
      </c>
      <c r="H134" s="4">
        <v>3125</v>
      </c>
      <c r="I134" s="39">
        <v>2730.72</v>
      </c>
      <c r="J134" s="1"/>
    </row>
    <row r="135" spans="1:10" x14ac:dyDescent="0.25">
      <c r="A135" s="19" t="s">
        <v>114</v>
      </c>
      <c r="B135" t="s">
        <v>19</v>
      </c>
      <c r="C135" s="1">
        <v>48012.9</v>
      </c>
      <c r="D135" s="1">
        <v>42508.09</v>
      </c>
      <c r="E135" s="7">
        <v>36870.660000000003</v>
      </c>
      <c r="F135" s="18"/>
      <c r="G135" s="1">
        <v>3693.3</v>
      </c>
      <c r="H135" s="4">
        <v>3255.65</v>
      </c>
      <c r="I135" s="39">
        <v>2822</v>
      </c>
      <c r="J135" s="1"/>
    </row>
    <row r="136" spans="1:10" x14ac:dyDescent="0.25">
      <c r="A136" s="19" t="s">
        <v>114</v>
      </c>
      <c r="B136" t="s">
        <v>20</v>
      </c>
      <c r="C136" s="1">
        <v>49939.76</v>
      </c>
      <c r="D136" s="1">
        <v>44213.72</v>
      </c>
      <c r="E136" s="7">
        <v>38064.6</v>
      </c>
      <c r="F136" s="18"/>
      <c r="G136" s="1">
        <v>3841.52</v>
      </c>
      <c r="H136" s="4">
        <v>3386.28</v>
      </c>
      <c r="I136" s="39">
        <v>2913.27</v>
      </c>
      <c r="J136" s="1"/>
    </row>
    <row r="137" spans="1:10" x14ac:dyDescent="0.25">
      <c r="A137" s="19" t="s">
        <v>114</v>
      </c>
      <c r="B137" t="s">
        <v>21</v>
      </c>
      <c r="C137" s="1">
        <v>51866.62</v>
      </c>
      <c r="D137" s="1">
        <v>45919.85</v>
      </c>
      <c r="E137" s="7">
        <v>39258.89</v>
      </c>
      <c r="F137" s="18"/>
      <c r="G137" s="1">
        <v>3989.74</v>
      </c>
      <c r="H137" s="4">
        <v>3516.95</v>
      </c>
      <c r="I137" s="39">
        <v>3004.57</v>
      </c>
      <c r="J137" s="1"/>
    </row>
    <row r="138" spans="1:10" x14ac:dyDescent="0.25">
      <c r="A138" s="19" t="s">
        <v>114</v>
      </c>
      <c r="B138" t="s">
        <v>22</v>
      </c>
      <c r="C138" s="1">
        <v>53793.48</v>
      </c>
      <c r="D138" s="1">
        <v>47625.75</v>
      </c>
      <c r="E138" s="7">
        <v>40453.019999999997</v>
      </c>
      <c r="F138" s="18"/>
      <c r="G138" s="1">
        <v>4137.96</v>
      </c>
      <c r="H138" s="4">
        <v>3647.6</v>
      </c>
      <c r="I138" s="39">
        <v>3095.85</v>
      </c>
      <c r="J138" s="1"/>
    </row>
    <row r="139" spans="1:10" ht="15.75" thickBot="1" x14ac:dyDescent="0.3">
      <c r="A139" s="20" t="s">
        <v>114</v>
      </c>
      <c r="B139" t="s">
        <v>23</v>
      </c>
      <c r="C139" s="3">
        <v>55720.34</v>
      </c>
      <c r="D139" s="3">
        <v>49331.9</v>
      </c>
      <c r="E139" s="40">
        <v>41647.33</v>
      </c>
      <c r="F139" s="41"/>
      <c r="G139" s="3">
        <v>4286.18</v>
      </c>
      <c r="H139" s="42">
        <v>3778.28</v>
      </c>
      <c r="I139" s="44">
        <v>3187.16</v>
      </c>
      <c r="J139" s="1"/>
    </row>
    <row r="140" spans="1:10" ht="15.75" thickBot="1" x14ac:dyDescent="0.3">
      <c r="A140" s="22" t="s">
        <v>48</v>
      </c>
      <c r="B140" s="26" t="s">
        <v>24</v>
      </c>
      <c r="C140" s="28">
        <v>57647.199999999997</v>
      </c>
      <c r="D140" s="28">
        <v>51037.919999999998</v>
      </c>
      <c r="E140" s="45">
        <v>42841.54</v>
      </c>
      <c r="F140" s="46"/>
      <c r="G140" s="28">
        <v>4434.3999999999996</v>
      </c>
      <c r="H140" s="43">
        <v>3908.94</v>
      </c>
      <c r="I140" s="47">
        <v>3278.45</v>
      </c>
      <c r="J140" s="1"/>
    </row>
    <row r="141" spans="1:10" ht="15.75" thickBot="1" x14ac:dyDescent="0.3">
      <c r="A141" s="22" t="s">
        <v>49</v>
      </c>
      <c r="B141" s="26" t="s">
        <v>25</v>
      </c>
      <c r="C141" s="28">
        <v>59574.06</v>
      </c>
      <c r="D141" s="28">
        <v>52743.42</v>
      </c>
      <c r="E141" s="45">
        <v>44035.39</v>
      </c>
      <c r="F141" s="46"/>
      <c r="G141" s="28">
        <v>4582.62</v>
      </c>
      <c r="H141" s="43">
        <v>4039.56</v>
      </c>
      <c r="I141" s="47">
        <v>3369.71</v>
      </c>
      <c r="J141" s="1"/>
    </row>
    <row r="142" spans="1:10" ht="23.25" thickBot="1" x14ac:dyDescent="0.3">
      <c r="A142" s="22" t="s">
        <v>50</v>
      </c>
      <c r="B142" s="49" t="s">
        <v>99</v>
      </c>
      <c r="C142" s="1">
        <v>42875.3</v>
      </c>
      <c r="D142" s="1">
        <v>37959.54</v>
      </c>
      <c r="E142" s="7">
        <v>33686.68</v>
      </c>
      <c r="F142" s="18"/>
      <c r="G142" s="1">
        <v>3298.1</v>
      </c>
      <c r="H142" s="4">
        <v>2907.28</v>
      </c>
      <c r="I142" s="39">
        <v>2578.6</v>
      </c>
      <c r="J142" s="1"/>
    </row>
    <row r="143" spans="1:10" x14ac:dyDescent="0.25">
      <c r="A143" s="19" t="s">
        <v>114</v>
      </c>
      <c r="B143" t="s">
        <v>15</v>
      </c>
      <c r="C143" s="1">
        <v>47642.53</v>
      </c>
      <c r="D143" s="1">
        <v>42180.03</v>
      </c>
      <c r="E143" s="7">
        <v>36641.019999999997</v>
      </c>
      <c r="F143" s="18"/>
      <c r="G143" s="1">
        <v>3664.81</v>
      </c>
      <c r="H143" s="4">
        <v>3230.52</v>
      </c>
      <c r="I143" s="39">
        <v>2804.44</v>
      </c>
      <c r="J143" s="1"/>
    </row>
    <row r="144" spans="1:10" x14ac:dyDescent="0.25">
      <c r="A144" s="19" t="s">
        <v>114</v>
      </c>
      <c r="B144" t="s">
        <v>16</v>
      </c>
      <c r="C144" s="1">
        <v>49569.39</v>
      </c>
      <c r="D144" s="1">
        <v>43886.05</v>
      </c>
      <c r="E144" s="7">
        <v>37835.230000000003</v>
      </c>
      <c r="F144" s="18"/>
      <c r="G144" s="1">
        <v>3813.03</v>
      </c>
      <c r="H144" s="4">
        <v>3361.18</v>
      </c>
      <c r="I144" s="39">
        <v>2895.73</v>
      </c>
      <c r="J144" s="1"/>
    </row>
    <row r="145" spans="1:10" x14ac:dyDescent="0.25">
      <c r="A145" s="19" t="s">
        <v>114</v>
      </c>
      <c r="B145" t="s">
        <v>17</v>
      </c>
      <c r="C145" s="1">
        <v>51496.25</v>
      </c>
      <c r="D145" s="1">
        <v>45592.08</v>
      </c>
      <c r="E145" s="7">
        <v>39029.46</v>
      </c>
      <c r="F145" s="18"/>
      <c r="G145" s="1">
        <v>3961.25</v>
      </c>
      <c r="H145" s="4">
        <v>3491.85</v>
      </c>
      <c r="I145" s="39">
        <v>2987.03</v>
      </c>
      <c r="J145" s="1"/>
    </row>
    <row r="146" spans="1:10" x14ac:dyDescent="0.25">
      <c r="A146" s="19" t="s">
        <v>114</v>
      </c>
      <c r="B146" t="s">
        <v>18</v>
      </c>
      <c r="C146" s="1">
        <v>53423.11</v>
      </c>
      <c r="D146" s="1">
        <v>47298.22</v>
      </c>
      <c r="E146" s="7">
        <v>40223.75</v>
      </c>
      <c r="F146" s="18"/>
      <c r="G146" s="1">
        <v>4109.47</v>
      </c>
      <c r="H146" s="4">
        <v>3622.52</v>
      </c>
      <c r="I146" s="39">
        <v>3078.33</v>
      </c>
      <c r="J146" s="1"/>
    </row>
    <row r="147" spans="1:10" x14ac:dyDescent="0.25">
      <c r="A147" s="19" t="s">
        <v>114</v>
      </c>
      <c r="B147" t="s">
        <v>19</v>
      </c>
      <c r="C147" s="1">
        <v>55349.97</v>
      </c>
      <c r="D147" s="1">
        <v>49003.72</v>
      </c>
      <c r="E147" s="7">
        <v>41417.599999999999</v>
      </c>
      <c r="F147" s="18"/>
      <c r="G147" s="1">
        <v>4257.6899999999996</v>
      </c>
      <c r="H147" s="4">
        <v>3753.14</v>
      </c>
      <c r="I147" s="39">
        <v>3169.59</v>
      </c>
      <c r="J147" s="1"/>
    </row>
    <row r="148" spans="1:10" x14ac:dyDescent="0.25">
      <c r="A148" s="19" t="s">
        <v>114</v>
      </c>
      <c r="B148" t="s">
        <v>20</v>
      </c>
      <c r="C148" s="1">
        <v>57276.83</v>
      </c>
      <c r="D148" s="1">
        <v>50709.74</v>
      </c>
      <c r="E148" s="7">
        <v>42611.82</v>
      </c>
      <c r="F148" s="18"/>
      <c r="G148" s="1">
        <v>4405.91</v>
      </c>
      <c r="H148" s="4">
        <v>3883.8</v>
      </c>
      <c r="I148" s="39">
        <v>3260.88</v>
      </c>
      <c r="J148" s="1"/>
    </row>
    <row r="149" spans="1:10" x14ac:dyDescent="0.25">
      <c r="A149" s="19" t="s">
        <v>114</v>
      </c>
      <c r="B149" t="s">
        <v>21</v>
      </c>
      <c r="C149" s="1">
        <v>59203.69</v>
      </c>
      <c r="D149" s="1">
        <v>52415.88</v>
      </c>
      <c r="E149" s="7">
        <v>43806.12</v>
      </c>
      <c r="F149" s="18"/>
      <c r="G149" s="1">
        <v>4554.13</v>
      </c>
      <c r="H149" s="4">
        <v>4014.48</v>
      </c>
      <c r="I149" s="39">
        <v>3352.19</v>
      </c>
      <c r="J149" s="1"/>
    </row>
    <row r="150" spans="1:10" x14ac:dyDescent="0.25">
      <c r="A150" s="19" t="s">
        <v>114</v>
      </c>
      <c r="B150" t="s">
        <v>22</v>
      </c>
      <c r="C150" s="1">
        <v>61130.55</v>
      </c>
      <c r="D150" s="1">
        <v>54121.91</v>
      </c>
      <c r="E150" s="7">
        <v>45000.34</v>
      </c>
      <c r="F150" s="18"/>
      <c r="G150" s="1">
        <v>4702.3500000000004</v>
      </c>
      <c r="H150" s="4">
        <v>4145.1400000000003</v>
      </c>
      <c r="I150" s="39">
        <v>3443.48</v>
      </c>
      <c r="J150" s="1"/>
    </row>
    <row r="151" spans="1:10" ht="15.75" thickBot="1" x14ac:dyDescent="0.3">
      <c r="A151" s="20" t="s">
        <v>114</v>
      </c>
      <c r="B151" s="2" t="s">
        <v>23</v>
      </c>
      <c r="C151" s="3">
        <v>63057.41</v>
      </c>
      <c r="D151" s="3">
        <v>55827.41</v>
      </c>
      <c r="E151" s="40">
        <v>46194.19</v>
      </c>
      <c r="F151" s="41"/>
      <c r="G151" s="3">
        <v>4850.57</v>
      </c>
      <c r="H151" s="42">
        <v>4275.76</v>
      </c>
      <c r="I151" s="44">
        <v>3534.74</v>
      </c>
      <c r="J151" s="1"/>
    </row>
    <row r="152" spans="1:10" ht="15.75" thickBot="1" x14ac:dyDescent="0.3">
      <c r="A152" s="22" t="s">
        <v>110</v>
      </c>
      <c r="B152" t="s">
        <v>24</v>
      </c>
      <c r="C152" s="1">
        <v>64984.27</v>
      </c>
      <c r="D152" s="1">
        <v>57533.43</v>
      </c>
      <c r="E152" s="7">
        <v>47388.4</v>
      </c>
      <c r="F152" s="18"/>
      <c r="G152" s="1">
        <v>4998.79</v>
      </c>
      <c r="H152" s="4">
        <v>4406.42</v>
      </c>
      <c r="I152" s="39">
        <v>3626.03</v>
      </c>
      <c r="J152" s="1"/>
    </row>
    <row r="153" spans="1:10" ht="15.75" thickBot="1" x14ac:dyDescent="0.3">
      <c r="A153" s="22" t="s">
        <v>51</v>
      </c>
      <c r="B153" s="2" t="s">
        <v>25</v>
      </c>
      <c r="C153" s="3">
        <v>66911.13</v>
      </c>
      <c r="D153" s="3">
        <v>59527.27</v>
      </c>
      <c r="E153" s="40">
        <v>48784.09</v>
      </c>
      <c r="F153" s="41"/>
      <c r="G153" s="3">
        <v>5147.01</v>
      </c>
      <c r="H153" s="42">
        <v>4543.05</v>
      </c>
      <c r="I153" s="44">
        <v>3716.65</v>
      </c>
      <c r="J153" s="1"/>
    </row>
    <row r="154" spans="1:10" ht="15.75" thickBot="1" x14ac:dyDescent="0.3">
      <c r="A154" s="22" t="s">
        <v>52</v>
      </c>
      <c r="B154" s="26" t="s">
        <v>26</v>
      </c>
      <c r="C154" s="28">
        <v>68837.990000000005</v>
      </c>
      <c r="D154" s="28">
        <v>61314.14</v>
      </c>
      <c r="E154" s="45">
        <v>49969.19</v>
      </c>
      <c r="F154" s="46"/>
      <c r="G154" s="28">
        <v>5295.23</v>
      </c>
      <c r="H154" s="43">
        <v>4679.9399999999996</v>
      </c>
      <c r="I154" s="47">
        <v>3807.25</v>
      </c>
      <c r="J154" s="1"/>
    </row>
    <row r="155" spans="1:10" ht="15.75" thickBot="1" x14ac:dyDescent="0.3">
      <c r="A155" s="22" t="s">
        <v>106</v>
      </c>
      <c r="B155" s="26" t="s">
        <v>53</v>
      </c>
      <c r="C155" s="28">
        <v>70142.929999999993</v>
      </c>
      <c r="D155" s="28">
        <v>62524.26</v>
      </c>
      <c r="E155" s="45">
        <v>50755.77</v>
      </c>
      <c r="F155" s="46"/>
      <c r="G155" s="28">
        <v>5395.61</v>
      </c>
      <c r="H155" s="43">
        <v>4772.6400000000003</v>
      </c>
      <c r="I155" s="47">
        <v>3867.37</v>
      </c>
      <c r="J155" s="1"/>
    </row>
    <row r="156" spans="1:10" ht="15.75" thickBot="1" x14ac:dyDescent="0.3">
      <c r="A156" s="22" t="s">
        <v>54</v>
      </c>
      <c r="B156" t="s">
        <v>15</v>
      </c>
      <c r="C156" s="1">
        <v>52877.63</v>
      </c>
      <c r="D156" s="1">
        <v>46814.63</v>
      </c>
      <c r="E156" s="7">
        <v>39885.24</v>
      </c>
      <c r="F156" s="18"/>
      <c r="G156" s="1">
        <v>4067.51</v>
      </c>
      <c r="H156" s="4">
        <v>3585.48</v>
      </c>
      <c r="I156" s="39">
        <v>3052.45</v>
      </c>
      <c r="J156" s="1"/>
    </row>
    <row r="157" spans="1:10" x14ac:dyDescent="0.25">
      <c r="A157" s="19" t="s">
        <v>114</v>
      </c>
      <c r="B157" t="s">
        <v>16</v>
      </c>
      <c r="C157" s="1">
        <v>55348.800000000003</v>
      </c>
      <c r="D157" s="1">
        <v>49002.58</v>
      </c>
      <c r="E157" s="7">
        <v>41416.81</v>
      </c>
      <c r="F157" s="18"/>
      <c r="G157" s="1">
        <v>4257.6000000000004</v>
      </c>
      <c r="H157" s="4">
        <v>3753.05</v>
      </c>
      <c r="I157" s="39">
        <v>3169.53</v>
      </c>
      <c r="J157" s="1"/>
    </row>
    <row r="158" spans="1:10" x14ac:dyDescent="0.25">
      <c r="A158" s="19" t="s">
        <v>114</v>
      </c>
      <c r="B158" t="s">
        <v>17</v>
      </c>
      <c r="C158" s="1">
        <v>57819.97</v>
      </c>
      <c r="D158" s="1">
        <v>51190.52</v>
      </c>
      <c r="E158" s="7">
        <v>42948.36</v>
      </c>
      <c r="F158" s="18"/>
      <c r="G158" s="1">
        <v>4447.6899999999996</v>
      </c>
      <c r="H158" s="4">
        <v>3920.63</v>
      </c>
      <c r="I158" s="39">
        <v>3286.62</v>
      </c>
      <c r="J158" s="1"/>
    </row>
    <row r="159" spans="1:10" x14ac:dyDescent="0.25">
      <c r="A159" s="19" t="s">
        <v>114</v>
      </c>
      <c r="B159" t="s">
        <v>18</v>
      </c>
      <c r="C159" s="1">
        <v>60291.14</v>
      </c>
      <c r="D159" s="1">
        <v>53378.34</v>
      </c>
      <c r="E159" s="7">
        <v>44479.839999999997</v>
      </c>
      <c r="F159" s="18"/>
      <c r="G159" s="1">
        <v>4637.78</v>
      </c>
      <c r="H159" s="4">
        <v>4088.19</v>
      </c>
      <c r="I159" s="39">
        <v>3403.69</v>
      </c>
      <c r="J159" s="1"/>
    </row>
    <row r="160" spans="1:10" x14ac:dyDescent="0.25">
      <c r="A160" s="19" t="s">
        <v>114</v>
      </c>
      <c r="B160" t="s">
        <v>19</v>
      </c>
      <c r="C160" s="1">
        <v>62762.31</v>
      </c>
      <c r="D160" s="1">
        <v>55566.17</v>
      </c>
      <c r="E160" s="7">
        <v>46011.32</v>
      </c>
      <c r="F160" s="18"/>
      <c r="G160" s="1">
        <v>4827.87</v>
      </c>
      <c r="H160" s="4">
        <v>4255.75</v>
      </c>
      <c r="I160" s="39">
        <v>3520.76</v>
      </c>
      <c r="J160" s="1"/>
    </row>
    <row r="161" spans="1:10" x14ac:dyDescent="0.25">
      <c r="A161" s="19" t="s">
        <v>114</v>
      </c>
      <c r="B161" t="s">
        <v>20</v>
      </c>
      <c r="C161" s="1">
        <v>65233.61</v>
      </c>
      <c r="D161" s="1">
        <v>57971.6</v>
      </c>
      <c r="E161" s="7">
        <v>47695.12</v>
      </c>
      <c r="F161" s="18"/>
      <c r="G161" s="1">
        <v>5017.97</v>
      </c>
      <c r="H161" s="4">
        <v>4423.88</v>
      </c>
      <c r="I161" s="39">
        <v>3633.38</v>
      </c>
      <c r="J161" s="1"/>
    </row>
    <row r="162" spans="1:10" x14ac:dyDescent="0.25">
      <c r="A162" s="19" t="s">
        <v>114</v>
      </c>
      <c r="B162" t="s">
        <v>21</v>
      </c>
      <c r="C162" s="1">
        <v>67704.78</v>
      </c>
      <c r="D162" s="1">
        <v>60263.28</v>
      </c>
      <c r="E162" s="7">
        <v>49286.13</v>
      </c>
      <c r="F162" s="18"/>
      <c r="G162" s="1">
        <v>5208.0600000000004</v>
      </c>
      <c r="H162" s="4">
        <v>4599.4399999999996</v>
      </c>
      <c r="I162" s="39">
        <v>3755.04</v>
      </c>
      <c r="J162" s="1"/>
    </row>
    <row r="163" spans="1:10" ht="15.75" thickBot="1" x14ac:dyDescent="0.3">
      <c r="A163" s="20" t="s">
        <v>114</v>
      </c>
      <c r="B163" s="2" t="s">
        <v>22</v>
      </c>
      <c r="C163" s="3">
        <v>70175.95</v>
      </c>
      <c r="D163" s="3">
        <v>62554.97</v>
      </c>
      <c r="E163" s="40">
        <v>50775.73</v>
      </c>
      <c r="F163" s="41"/>
      <c r="G163" s="3">
        <v>5398.15</v>
      </c>
      <c r="H163" s="42">
        <v>4774.99</v>
      </c>
      <c r="I163" s="44">
        <v>3868.89</v>
      </c>
      <c r="J163" s="1"/>
    </row>
    <row r="164" spans="1:10" ht="15.75" thickBot="1" x14ac:dyDescent="0.3">
      <c r="A164" s="22" t="s">
        <v>55</v>
      </c>
      <c r="B164" t="s">
        <v>23</v>
      </c>
      <c r="C164" s="1">
        <v>72647.12</v>
      </c>
      <c r="D164" s="1">
        <v>64846.53</v>
      </c>
      <c r="E164" s="7">
        <v>52265.24</v>
      </c>
      <c r="F164" s="18"/>
      <c r="G164" s="1">
        <v>5588.24</v>
      </c>
      <c r="H164" s="4">
        <v>4950.53</v>
      </c>
      <c r="I164" s="39">
        <v>3982.74</v>
      </c>
      <c r="J164" s="1"/>
    </row>
    <row r="165" spans="1:10" ht="15.75" thickBot="1" x14ac:dyDescent="0.3">
      <c r="A165" s="20" t="s">
        <v>114</v>
      </c>
      <c r="B165" t="s">
        <v>24</v>
      </c>
      <c r="C165" s="3">
        <v>75118.289999999994</v>
      </c>
      <c r="D165" s="3">
        <v>67138.100000000006</v>
      </c>
      <c r="E165" s="40">
        <v>53754.76</v>
      </c>
      <c r="F165" s="41"/>
      <c r="G165" s="3">
        <v>5778.33</v>
      </c>
      <c r="H165" s="42">
        <v>5126.07</v>
      </c>
      <c r="I165" s="44">
        <v>4096.58</v>
      </c>
      <c r="J165" s="1"/>
    </row>
    <row r="166" spans="1:10" ht="15.75" thickBot="1" x14ac:dyDescent="0.3">
      <c r="A166" s="22" t="s">
        <v>107</v>
      </c>
      <c r="B166" s="26" t="s">
        <v>56</v>
      </c>
      <c r="C166" s="28">
        <v>74146.02</v>
      </c>
      <c r="D166" s="28">
        <v>66236.47</v>
      </c>
      <c r="E166" s="45">
        <v>53168.71</v>
      </c>
      <c r="F166" s="46"/>
      <c r="G166" s="28">
        <v>5703.54</v>
      </c>
      <c r="H166" s="43">
        <v>5057.01</v>
      </c>
      <c r="I166" s="47">
        <v>4051.8</v>
      </c>
      <c r="J166" s="1"/>
    </row>
    <row r="167" spans="1:10" ht="15.75" thickBot="1" x14ac:dyDescent="0.3">
      <c r="A167" s="22" t="s">
        <v>108</v>
      </c>
      <c r="B167" s="26" t="s">
        <v>58</v>
      </c>
      <c r="C167" s="28">
        <v>77316.72</v>
      </c>
      <c r="D167" s="28">
        <v>69176.87</v>
      </c>
      <c r="E167" s="45">
        <v>55079.97</v>
      </c>
      <c r="F167" s="46"/>
      <c r="G167" s="28">
        <v>5947.44</v>
      </c>
      <c r="H167" s="43">
        <v>5282.25</v>
      </c>
      <c r="I167" s="47">
        <v>4197.87</v>
      </c>
      <c r="J167" s="1"/>
    </row>
    <row r="168" spans="1:10" ht="23.25" thickBot="1" x14ac:dyDescent="0.3">
      <c r="A168" s="22" t="s">
        <v>59</v>
      </c>
      <c r="B168" s="49" t="s">
        <v>99</v>
      </c>
      <c r="C168" s="1">
        <v>56349.279999999999</v>
      </c>
      <c r="D168" s="1">
        <v>49888.35</v>
      </c>
      <c r="E168" s="7">
        <v>42036.84</v>
      </c>
      <c r="F168" s="18"/>
      <c r="G168" s="1">
        <v>4334.5600000000004</v>
      </c>
      <c r="H168" s="4">
        <v>3820.89</v>
      </c>
      <c r="I168" s="39">
        <v>3216.93</v>
      </c>
      <c r="J168" s="1"/>
    </row>
    <row r="169" spans="1:10" x14ac:dyDescent="0.25">
      <c r="A169" s="19" t="s">
        <v>114</v>
      </c>
      <c r="B169" t="s">
        <v>15</v>
      </c>
      <c r="C169" s="1">
        <v>62611.9</v>
      </c>
      <c r="D169" s="1">
        <v>55433.33</v>
      </c>
      <c r="E169" s="7">
        <v>45918.33</v>
      </c>
      <c r="F169" s="18"/>
      <c r="G169" s="1">
        <v>4816.3</v>
      </c>
      <c r="H169" s="4">
        <v>4245.58</v>
      </c>
      <c r="I169" s="39">
        <v>3513.66</v>
      </c>
      <c r="J169" s="1"/>
    </row>
    <row r="170" spans="1:10" x14ac:dyDescent="0.25">
      <c r="A170" s="19" t="s">
        <v>114</v>
      </c>
      <c r="B170" t="s">
        <v>16</v>
      </c>
      <c r="C170" s="1">
        <v>65083.07</v>
      </c>
      <c r="D170" s="1">
        <v>57832.01</v>
      </c>
      <c r="E170" s="7">
        <v>47597.41</v>
      </c>
      <c r="F170" s="18"/>
      <c r="G170" s="1">
        <v>5006.3900000000003</v>
      </c>
      <c r="H170" s="4">
        <v>4413.1899999999996</v>
      </c>
      <c r="I170" s="39">
        <v>3625.91</v>
      </c>
      <c r="J170" s="1"/>
    </row>
    <row r="171" spans="1:10" x14ac:dyDescent="0.25">
      <c r="A171" s="19" t="s">
        <v>114</v>
      </c>
      <c r="B171" t="s">
        <v>17</v>
      </c>
      <c r="C171" s="1">
        <v>67554.240000000005</v>
      </c>
      <c r="D171" s="1">
        <v>60123.69</v>
      </c>
      <c r="E171" s="7">
        <v>49195.4</v>
      </c>
      <c r="F171" s="18"/>
      <c r="G171" s="1">
        <v>5196.4799999999996</v>
      </c>
      <c r="H171" s="4">
        <v>4588.74</v>
      </c>
      <c r="I171" s="39">
        <v>3748.1</v>
      </c>
      <c r="J171" s="1"/>
    </row>
    <row r="172" spans="1:10" x14ac:dyDescent="0.25">
      <c r="A172" s="19" t="s">
        <v>114</v>
      </c>
      <c r="B172" t="s">
        <v>18</v>
      </c>
      <c r="C172" s="1">
        <v>70025.41</v>
      </c>
      <c r="D172" s="1">
        <v>62415.26</v>
      </c>
      <c r="E172" s="7">
        <v>50684.92</v>
      </c>
      <c r="F172" s="18"/>
      <c r="G172" s="1">
        <v>5386.57</v>
      </c>
      <c r="H172" s="4">
        <v>4764.29</v>
      </c>
      <c r="I172" s="39">
        <v>3861.96</v>
      </c>
      <c r="J172" s="1"/>
    </row>
    <row r="173" spans="1:10" x14ac:dyDescent="0.25">
      <c r="A173" s="19" t="s">
        <v>114</v>
      </c>
      <c r="B173" t="s">
        <v>19</v>
      </c>
      <c r="C173" s="1">
        <v>72496.58</v>
      </c>
      <c r="D173" s="1">
        <v>64706.94</v>
      </c>
      <c r="E173" s="7">
        <v>52174.51</v>
      </c>
      <c r="F173" s="18"/>
      <c r="G173" s="1">
        <v>5576.66</v>
      </c>
      <c r="H173" s="4">
        <v>4939.84</v>
      </c>
      <c r="I173" s="39">
        <v>3975.81</v>
      </c>
      <c r="J173" s="1"/>
    </row>
    <row r="174" spans="1:10" x14ac:dyDescent="0.25">
      <c r="A174" s="19" t="s">
        <v>114</v>
      </c>
      <c r="B174" t="s">
        <v>20</v>
      </c>
      <c r="C174" s="1">
        <v>74967.75</v>
      </c>
      <c r="D174" s="1">
        <v>66998.5</v>
      </c>
      <c r="E174" s="7">
        <v>53664.02</v>
      </c>
      <c r="F174" s="18"/>
      <c r="G174" s="1">
        <v>5766.75</v>
      </c>
      <c r="H174" s="4">
        <v>5115.38</v>
      </c>
      <c r="I174" s="39">
        <v>4089.65</v>
      </c>
      <c r="J174" s="1"/>
    </row>
    <row r="175" spans="1:10" ht="15.75" thickBot="1" x14ac:dyDescent="0.3">
      <c r="A175" s="20" t="s">
        <v>114</v>
      </c>
      <c r="B175" t="s">
        <v>21</v>
      </c>
      <c r="C175" s="3">
        <v>77438.92</v>
      </c>
      <c r="D175" s="3">
        <v>69290.070000000007</v>
      </c>
      <c r="E175" s="40">
        <v>55153.55</v>
      </c>
      <c r="F175" s="41"/>
      <c r="G175" s="3">
        <v>5956.84</v>
      </c>
      <c r="H175" s="42">
        <v>5290.92</v>
      </c>
      <c r="I175" s="44">
        <v>4203.5</v>
      </c>
      <c r="J175" s="1"/>
    </row>
    <row r="176" spans="1:10" ht="15.75" thickBot="1" x14ac:dyDescent="0.3">
      <c r="A176" s="22" t="s">
        <v>60</v>
      </c>
      <c r="B176" s="26" t="s">
        <v>22</v>
      </c>
      <c r="C176" s="28">
        <v>79910.09</v>
      </c>
      <c r="D176" s="28">
        <v>71581.75</v>
      </c>
      <c r="E176" s="45">
        <v>56643.14</v>
      </c>
      <c r="F176" s="46"/>
      <c r="G176" s="28">
        <v>6146.93</v>
      </c>
      <c r="H176" s="43">
        <v>5466.48</v>
      </c>
      <c r="I176" s="47">
        <v>4317.3599999999997</v>
      </c>
      <c r="J176" s="1"/>
    </row>
    <row r="177" spans="1:10" ht="15.75" thickBot="1" x14ac:dyDescent="0.3">
      <c r="A177" s="22" t="s">
        <v>61</v>
      </c>
      <c r="B177" s="26" t="s">
        <v>23</v>
      </c>
      <c r="C177" s="28">
        <v>82381.39</v>
      </c>
      <c r="D177" s="28">
        <v>73873.56</v>
      </c>
      <c r="E177" s="45">
        <v>58132.81</v>
      </c>
      <c r="F177" s="46"/>
      <c r="G177" s="28">
        <v>6337.03</v>
      </c>
      <c r="H177" s="43">
        <v>5642.04</v>
      </c>
      <c r="I177" s="47">
        <v>4431.21</v>
      </c>
      <c r="J177" s="1"/>
    </row>
    <row r="178" spans="1:10" ht="15.75" thickBot="1" x14ac:dyDescent="0.3">
      <c r="A178" s="22" t="s">
        <v>109</v>
      </c>
      <c r="B178" s="26" t="s">
        <v>56</v>
      </c>
      <c r="C178" s="28">
        <v>84439.81</v>
      </c>
      <c r="D178" s="28">
        <v>75782.399999999994</v>
      </c>
      <c r="E178" s="45">
        <v>59373.56</v>
      </c>
      <c r="F178" s="46"/>
      <c r="G178" s="28">
        <v>6495.37</v>
      </c>
      <c r="H178" s="43">
        <v>5788.26</v>
      </c>
      <c r="I178" s="47">
        <v>4526.04</v>
      </c>
      <c r="J178" s="1"/>
    </row>
    <row r="179" spans="1:10" ht="15.75" thickBot="1" x14ac:dyDescent="0.3">
      <c r="A179" s="22" t="s">
        <v>62</v>
      </c>
      <c r="B179" t="s">
        <v>15</v>
      </c>
      <c r="C179" s="1">
        <v>67101.58</v>
      </c>
      <c r="D179" s="1">
        <v>59703.91</v>
      </c>
      <c r="E179" s="7">
        <v>48907.74</v>
      </c>
      <c r="F179" s="18"/>
      <c r="G179" s="1">
        <v>5161.66</v>
      </c>
      <c r="H179" s="4">
        <v>4556.59</v>
      </c>
      <c r="I179" s="39">
        <v>3726.12</v>
      </c>
      <c r="J179" s="1"/>
    </row>
    <row r="180" spans="1:10" x14ac:dyDescent="0.25">
      <c r="A180" s="19" t="s">
        <v>114</v>
      </c>
      <c r="B180" t="s">
        <v>16</v>
      </c>
      <c r="C180" s="1">
        <v>69991.350000000006</v>
      </c>
      <c r="D180" s="1">
        <v>62383.66</v>
      </c>
      <c r="E180" s="7">
        <v>50664.38</v>
      </c>
      <c r="F180" s="18"/>
      <c r="G180" s="1">
        <v>5383.95</v>
      </c>
      <c r="H180" s="4">
        <v>4761.87</v>
      </c>
      <c r="I180" s="39">
        <v>3860.39</v>
      </c>
      <c r="J180" s="1"/>
    </row>
    <row r="181" spans="1:10" x14ac:dyDescent="0.25">
      <c r="A181" s="19" t="s">
        <v>114</v>
      </c>
      <c r="B181" t="s">
        <v>17</v>
      </c>
      <c r="C181" s="1">
        <v>72880.990000000005</v>
      </c>
      <c r="D181" s="1">
        <v>65063.4</v>
      </c>
      <c r="E181" s="7">
        <v>52406.21</v>
      </c>
      <c r="F181" s="18"/>
      <c r="G181" s="1">
        <v>5606.23</v>
      </c>
      <c r="H181" s="4">
        <v>4967.1400000000003</v>
      </c>
      <c r="I181" s="39">
        <v>3993.51</v>
      </c>
      <c r="J181" s="1"/>
    </row>
    <row r="182" spans="1:10" x14ac:dyDescent="0.25">
      <c r="A182" s="19" t="s">
        <v>114</v>
      </c>
      <c r="B182" t="s">
        <v>18</v>
      </c>
      <c r="C182" s="1">
        <v>75770.759999999995</v>
      </c>
      <c r="D182" s="1">
        <v>67743.149999999994</v>
      </c>
      <c r="E182" s="7">
        <v>54148.05</v>
      </c>
      <c r="F182" s="18"/>
      <c r="G182" s="1">
        <v>5828.52</v>
      </c>
      <c r="H182" s="4">
        <v>5172.42</v>
      </c>
      <c r="I182" s="39">
        <v>4126.6400000000003</v>
      </c>
      <c r="J182" s="1"/>
    </row>
    <row r="183" spans="1:10" x14ac:dyDescent="0.25">
      <c r="A183" s="19" t="s">
        <v>114</v>
      </c>
      <c r="B183" t="s">
        <v>19</v>
      </c>
      <c r="C183" s="1">
        <v>78660.399999999994</v>
      </c>
      <c r="D183" s="1">
        <v>70422.899999999994</v>
      </c>
      <c r="E183" s="7">
        <v>55889.88</v>
      </c>
      <c r="F183" s="18"/>
      <c r="G183" s="1">
        <v>6050.8</v>
      </c>
      <c r="H183" s="4">
        <v>5377.7</v>
      </c>
      <c r="I183" s="39">
        <v>4259.78</v>
      </c>
      <c r="J183" s="1"/>
    </row>
    <row r="184" spans="1:10" x14ac:dyDescent="0.25">
      <c r="A184" s="19" t="s">
        <v>114</v>
      </c>
      <c r="B184" t="s">
        <v>20</v>
      </c>
      <c r="C184" s="1">
        <v>81550.17</v>
      </c>
      <c r="D184" s="1">
        <v>73102.77</v>
      </c>
      <c r="E184" s="7">
        <v>57631.8</v>
      </c>
      <c r="F184" s="18"/>
      <c r="G184" s="1">
        <v>6273.09</v>
      </c>
      <c r="H184" s="4">
        <v>5582.99</v>
      </c>
      <c r="I184" s="39">
        <v>4392.92</v>
      </c>
      <c r="J184" s="1"/>
    </row>
    <row r="185" spans="1:10" ht="15.75" thickBot="1" x14ac:dyDescent="0.3">
      <c r="A185" s="20" t="s">
        <v>114</v>
      </c>
      <c r="B185" t="s">
        <v>21</v>
      </c>
      <c r="C185" s="3">
        <v>84439.81</v>
      </c>
      <c r="D185" s="3">
        <v>75782.399999999994</v>
      </c>
      <c r="E185" s="40">
        <v>59373.56</v>
      </c>
      <c r="F185" s="41"/>
      <c r="G185" s="3">
        <v>6495.37</v>
      </c>
      <c r="H185" s="42">
        <v>5788.26</v>
      </c>
      <c r="I185" s="44">
        <v>4526.04</v>
      </c>
      <c r="J185" s="1"/>
    </row>
    <row r="186" spans="1:10" ht="15.75" thickBot="1" x14ac:dyDescent="0.3">
      <c r="A186" s="22" t="s">
        <v>63</v>
      </c>
      <c r="B186" s="26" t="s">
        <v>22</v>
      </c>
      <c r="C186" s="28">
        <v>87329.58</v>
      </c>
      <c r="D186" s="28">
        <v>78462.27</v>
      </c>
      <c r="E186" s="45">
        <v>61115.48</v>
      </c>
      <c r="F186" s="46"/>
      <c r="G186" s="28">
        <v>6717.66</v>
      </c>
      <c r="H186" s="43">
        <v>5993.55</v>
      </c>
      <c r="I186" s="47">
        <v>4659.18</v>
      </c>
      <c r="J186" s="1"/>
    </row>
    <row r="187" spans="1:10" ht="15.75" thickBot="1" x14ac:dyDescent="0.3">
      <c r="A187" s="22" t="s">
        <v>64</v>
      </c>
      <c r="B187" s="26" t="s">
        <v>23</v>
      </c>
      <c r="C187" s="28">
        <v>90219.22</v>
      </c>
      <c r="D187" s="28">
        <v>81141.89</v>
      </c>
      <c r="E187" s="45">
        <v>62857.23</v>
      </c>
      <c r="F187" s="46"/>
      <c r="G187" s="28">
        <v>6939.94</v>
      </c>
      <c r="H187" s="43">
        <v>6198.82</v>
      </c>
      <c r="I187" s="47">
        <v>4792.3100000000004</v>
      </c>
      <c r="J187" s="1"/>
    </row>
    <row r="188" spans="1:10" ht="15.75" thickBot="1" x14ac:dyDescent="0.3">
      <c r="A188" s="22" t="s">
        <v>65</v>
      </c>
      <c r="B188" t="s">
        <v>15</v>
      </c>
      <c r="C188" s="1">
        <v>76078.73</v>
      </c>
      <c r="D188" s="1">
        <v>68028.800000000003</v>
      </c>
      <c r="E188" s="7">
        <v>54333.72</v>
      </c>
      <c r="F188" s="18"/>
      <c r="G188" s="1">
        <v>5852.21</v>
      </c>
      <c r="H188" s="4">
        <v>5194.3100000000004</v>
      </c>
      <c r="I188" s="39">
        <v>4140.84</v>
      </c>
      <c r="J188" s="1"/>
    </row>
    <row r="189" spans="1:10" x14ac:dyDescent="0.25">
      <c r="A189" s="19" t="s">
        <v>114</v>
      </c>
      <c r="B189" t="s">
        <v>16</v>
      </c>
      <c r="C189" s="1">
        <v>79158.95</v>
      </c>
      <c r="D189" s="1">
        <v>70885.320000000007</v>
      </c>
      <c r="E189" s="7">
        <v>56190.46</v>
      </c>
      <c r="F189" s="18"/>
      <c r="G189" s="1">
        <v>6089.15</v>
      </c>
      <c r="H189" s="4">
        <v>5413.13</v>
      </c>
      <c r="I189" s="39">
        <v>4282.76</v>
      </c>
      <c r="J189" s="1"/>
    </row>
    <row r="190" spans="1:10" x14ac:dyDescent="0.25">
      <c r="A190" s="19" t="s">
        <v>114</v>
      </c>
      <c r="B190" t="s">
        <v>17</v>
      </c>
      <c r="C190" s="1">
        <v>82239.039999999994</v>
      </c>
      <c r="D190" s="1">
        <v>73741.59</v>
      </c>
      <c r="E190" s="7">
        <v>58047.03</v>
      </c>
      <c r="F190" s="18"/>
      <c r="G190" s="1">
        <v>6326.08</v>
      </c>
      <c r="H190" s="4">
        <v>5631.93</v>
      </c>
      <c r="I190" s="39">
        <v>4424.66</v>
      </c>
      <c r="J190" s="1"/>
    </row>
    <row r="191" spans="1:10" x14ac:dyDescent="0.25">
      <c r="A191" s="19" t="s">
        <v>114</v>
      </c>
      <c r="B191" t="s">
        <v>18</v>
      </c>
      <c r="C191" s="1">
        <v>85319.26</v>
      </c>
      <c r="D191" s="1">
        <v>76597.98</v>
      </c>
      <c r="E191" s="7">
        <v>59903.69</v>
      </c>
      <c r="F191" s="18"/>
      <c r="G191" s="1">
        <v>6563.02</v>
      </c>
      <c r="H191" s="4">
        <v>5850.74</v>
      </c>
      <c r="I191" s="39">
        <v>4566.5600000000004</v>
      </c>
      <c r="J191" s="1"/>
    </row>
    <row r="192" spans="1:10" x14ac:dyDescent="0.25">
      <c r="A192" s="19" t="s">
        <v>114</v>
      </c>
      <c r="B192" t="s">
        <v>19</v>
      </c>
      <c r="C192" s="1">
        <v>88399.35</v>
      </c>
      <c r="D192" s="1">
        <v>79454.25</v>
      </c>
      <c r="E192" s="7">
        <v>61760.26</v>
      </c>
      <c r="F192" s="18"/>
      <c r="G192" s="1">
        <v>6799.95</v>
      </c>
      <c r="H192" s="4">
        <v>6069.54</v>
      </c>
      <c r="I192" s="39">
        <v>4708.46</v>
      </c>
      <c r="J192" s="1"/>
    </row>
    <row r="193" spans="1:10" ht="15.75" thickBot="1" x14ac:dyDescent="0.3">
      <c r="A193" s="20" t="s">
        <v>114</v>
      </c>
      <c r="B193" t="s">
        <v>20</v>
      </c>
      <c r="C193" s="3">
        <v>91479.57</v>
      </c>
      <c r="D193" s="3">
        <v>82310.64</v>
      </c>
      <c r="E193" s="40">
        <v>63616.92</v>
      </c>
      <c r="F193" s="41"/>
      <c r="G193" s="3">
        <v>7036.89</v>
      </c>
      <c r="H193" s="42">
        <v>6288.35</v>
      </c>
      <c r="I193" s="44">
        <v>4850.37</v>
      </c>
      <c r="J193" s="1"/>
    </row>
    <row r="194" spans="1:10" ht="15.75" thickBot="1" x14ac:dyDescent="0.3">
      <c r="A194" s="22" t="s">
        <v>66</v>
      </c>
      <c r="B194" s="26" t="s">
        <v>21</v>
      </c>
      <c r="C194" s="28">
        <v>94559.66</v>
      </c>
      <c r="D194" s="28">
        <v>85167.03</v>
      </c>
      <c r="E194" s="45">
        <v>65473.57</v>
      </c>
      <c r="F194" s="46"/>
      <c r="G194" s="28">
        <v>7273.82</v>
      </c>
      <c r="H194" s="43">
        <v>6507.16</v>
      </c>
      <c r="I194" s="47">
        <v>4992.28</v>
      </c>
      <c r="J194" s="1"/>
    </row>
    <row r="195" spans="1:10" ht="15.75" thickBot="1" x14ac:dyDescent="0.3">
      <c r="A195" s="22" t="s">
        <v>67</v>
      </c>
      <c r="B195" s="26" t="s">
        <v>22</v>
      </c>
      <c r="C195" s="28">
        <v>97639.88</v>
      </c>
      <c r="D195" s="28">
        <v>88023.42</v>
      </c>
      <c r="E195" s="45">
        <v>67330.22</v>
      </c>
      <c r="F195" s="46"/>
      <c r="G195" s="28">
        <v>7510.76</v>
      </c>
      <c r="H195" s="43">
        <v>6725.97</v>
      </c>
      <c r="I195" s="47">
        <v>5134.1899999999996</v>
      </c>
      <c r="J195" s="1"/>
    </row>
    <row r="196" spans="1:10" ht="15.75" thickBot="1" x14ac:dyDescent="0.3">
      <c r="A196" s="22" t="s">
        <v>68</v>
      </c>
      <c r="B196" t="s">
        <v>15</v>
      </c>
      <c r="C196" s="1">
        <v>83493.539999999994</v>
      </c>
      <c r="D196" s="1">
        <v>74904.88</v>
      </c>
      <c r="E196" s="7">
        <v>58803.17</v>
      </c>
      <c r="F196" s="18"/>
      <c r="G196" s="1">
        <v>6422.58</v>
      </c>
      <c r="H196" s="4">
        <v>5721.04</v>
      </c>
      <c r="I196" s="39">
        <v>4482.45</v>
      </c>
      <c r="J196" s="1"/>
    </row>
    <row r="197" spans="1:10" x14ac:dyDescent="0.25">
      <c r="A197" s="19" t="s">
        <v>114</v>
      </c>
      <c r="B197" t="s">
        <v>16</v>
      </c>
      <c r="C197" s="1">
        <v>86573.63</v>
      </c>
      <c r="D197" s="1">
        <v>77761.149999999994</v>
      </c>
      <c r="E197" s="7">
        <v>60659.75</v>
      </c>
      <c r="F197" s="18"/>
      <c r="G197" s="1">
        <v>6659.51</v>
      </c>
      <c r="H197" s="4">
        <v>5939.84</v>
      </c>
      <c r="I197" s="39">
        <v>4624.3500000000004</v>
      </c>
      <c r="J197" s="1"/>
    </row>
    <row r="198" spans="1:10" x14ac:dyDescent="0.25">
      <c r="A198" s="19" t="s">
        <v>114</v>
      </c>
      <c r="B198" t="s">
        <v>17</v>
      </c>
      <c r="C198" s="1">
        <v>89653.85</v>
      </c>
      <c r="D198" s="1">
        <v>80617.66</v>
      </c>
      <c r="E198" s="7">
        <v>62516.480000000003</v>
      </c>
      <c r="F198" s="18"/>
      <c r="G198" s="1">
        <v>6896.45</v>
      </c>
      <c r="H198" s="4">
        <v>6158.66</v>
      </c>
      <c r="I198" s="39">
        <v>4766.26</v>
      </c>
      <c r="J198" s="1"/>
    </row>
    <row r="199" spans="1:10" x14ac:dyDescent="0.25">
      <c r="A199" s="19" t="s">
        <v>114</v>
      </c>
      <c r="B199" t="s">
        <v>18</v>
      </c>
      <c r="C199" s="1">
        <v>92733.94</v>
      </c>
      <c r="D199" s="1">
        <v>83473.929999999993</v>
      </c>
      <c r="E199" s="7">
        <v>64373.05</v>
      </c>
      <c r="F199" s="18"/>
      <c r="G199" s="1">
        <v>7133.38</v>
      </c>
      <c r="H199" s="4">
        <v>6377.47</v>
      </c>
      <c r="I199" s="39">
        <v>4908.17</v>
      </c>
      <c r="J199" s="1"/>
    </row>
    <row r="200" spans="1:10" x14ac:dyDescent="0.25">
      <c r="A200" s="19" t="s">
        <v>114</v>
      </c>
      <c r="B200" t="s">
        <v>19</v>
      </c>
      <c r="C200" s="1">
        <v>95814.16</v>
      </c>
      <c r="D200" s="1">
        <v>86330.32</v>
      </c>
      <c r="E200" s="7">
        <v>66229.710000000006</v>
      </c>
      <c r="F200" s="18"/>
      <c r="G200" s="1">
        <v>7370.32</v>
      </c>
      <c r="H200" s="4">
        <v>6596.28</v>
      </c>
      <c r="I200" s="39">
        <v>5050.08</v>
      </c>
      <c r="J200" s="1"/>
    </row>
    <row r="201" spans="1:10" ht="15.75" thickBot="1" x14ac:dyDescent="0.3">
      <c r="A201" s="20" t="s">
        <v>114</v>
      </c>
      <c r="B201" t="s">
        <v>20</v>
      </c>
      <c r="C201" s="3">
        <v>98894.25</v>
      </c>
      <c r="D201" s="3">
        <v>89186.59</v>
      </c>
      <c r="E201" s="40">
        <v>68086.28</v>
      </c>
      <c r="F201" s="41"/>
      <c r="G201" s="3">
        <v>7607.25</v>
      </c>
      <c r="H201" s="42">
        <v>6815.08</v>
      </c>
      <c r="I201" s="44">
        <v>5191.9799999999996</v>
      </c>
      <c r="J201" s="1"/>
    </row>
    <row r="202" spans="1:10" ht="15.75" thickBot="1" x14ac:dyDescent="0.3">
      <c r="A202" s="22" t="s">
        <v>69</v>
      </c>
      <c r="B202" s="26" t="s">
        <v>21</v>
      </c>
      <c r="C202" s="1">
        <v>101974.47</v>
      </c>
      <c r="D202" s="1">
        <v>92043.11</v>
      </c>
      <c r="E202" s="7">
        <v>69943.02</v>
      </c>
      <c r="F202" s="18"/>
      <c r="G202" s="1">
        <v>7844.19</v>
      </c>
      <c r="H202" s="4">
        <v>7033.9</v>
      </c>
      <c r="I202" s="39">
        <v>5333.89</v>
      </c>
      <c r="J202" s="1"/>
    </row>
    <row r="203" spans="1:10" ht="48" customHeight="1" x14ac:dyDescent="0.25">
      <c r="A203" s="30" t="s">
        <v>83</v>
      </c>
      <c r="B203" s="67" t="s">
        <v>112</v>
      </c>
      <c r="C203" s="67"/>
      <c r="D203" s="67"/>
      <c r="E203" s="67"/>
      <c r="F203" s="67"/>
      <c r="G203" s="67"/>
      <c r="H203" s="67"/>
      <c r="I203" s="67"/>
      <c r="J203" s="1"/>
    </row>
    <row r="204" spans="1:10" ht="31.5" customHeight="1" x14ac:dyDescent="0.25">
      <c r="B204" s="63" t="s">
        <v>103</v>
      </c>
      <c r="C204" s="63"/>
      <c r="D204" s="63"/>
      <c r="E204" s="63"/>
      <c r="F204" s="63"/>
      <c r="G204" s="63"/>
      <c r="H204" s="63"/>
      <c r="I204" s="63"/>
    </row>
    <row r="205" spans="1:10" ht="45" customHeight="1" x14ac:dyDescent="0.25">
      <c r="B205" s="63" t="s">
        <v>104</v>
      </c>
      <c r="C205" s="63"/>
      <c r="D205" s="63"/>
      <c r="E205" s="63"/>
      <c r="F205" s="63"/>
      <c r="G205" s="63"/>
      <c r="H205" s="63"/>
      <c r="I205" s="63"/>
    </row>
    <row r="206" spans="1:10" ht="31.5" customHeight="1" x14ac:dyDescent="0.25">
      <c r="B206" s="63" t="s">
        <v>105</v>
      </c>
      <c r="C206" s="63"/>
      <c r="D206" s="63"/>
      <c r="E206" s="63"/>
      <c r="F206" s="63"/>
      <c r="G206" s="63"/>
      <c r="H206" s="63"/>
      <c r="I206" s="63"/>
    </row>
    <row r="207" spans="1:10" x14ac:dyDescent="0.25">
      <c r="B207" s="63" t="s">
        <v>113</v>
      </c>
      <c r="C207" s="63"/>
      <c r="D207" s="63"/>
      <c r="E207" s="63"/>
      <c r="F207" s="63"/>
      <c r="G207" s="63"/>
      <c r="H207" s="63"/>
      <c r="I207" s="63"/>
    </row>
  </sheetData>
  <mergeCells count="9">
    <mergeCell ref="B207:I207"/>
    <mergeCell ref="B205:I205"/>
    <mergeCell ref="B206:I206"/>
    <mergeCell ref="A1:I1"/>
    <mergeCell ref="A2:B2"/>
    <mergeCell ref="C2:E2"/>
    <mergeCell ref="G2:I2"/>
    <mergeCell ref="B203:I203"/>
    <mergeCell ref="B204:I204"/>
  </mergeCells>
  <printOptions gridLines="1"/>
  <pageMargins left="0.59055118110236227" right="0.15748031496062992" top="0.35433070866141736" bottom="0.39370078740157483" header="0.15748031496062992" footer="0.15748031496062992"/>
  <pageSetup paperSize="9" scale="90" orientation="portrait" r:id="rId1"/>
  <headerFooter>
    <oddFooter>&amp;C&amp;"-,Bold"&amp;12ΓΕΝΙΚΟ ΛΟΓΙΣΤΗΡΙΟ ΤΗΣ ΔΗΜΟΚΡΑΤΙΑΣ&amp;R&amp;P/&amp;N</oddFooter>
  </headerFooter>
  <rowBreaks count="4" manualBreakCount="4">
    <brk id="45" max="8" man="1"/>
    <brk id="90" max="8" man="1"/>
    <brk id="130" max="16383" man="1"/>
    <brk id="1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ΥΠΑΛΛΗΛΟΙ-ΣΥΝΟΠΤ 6.2023</vt:lpstr>
      <vt:lpstr>'ΚΡ. ΥΠΑΛΛΗΛΟΙ-ΣΥΝΟΠΤ 6.2023'!Print_Area</vt:lpstr>
      <vt:lpstr>'ΚΡΑΤΙΚΟΙ ΥΠΑΛΛΗΛΟΙ (1.1.2019)'!Print_Area</vt:lpstr>
      <vt:lpstr>'ΚΡ. ΥΠΑΛΛΗΛΟΙ-ΣΥΝΟΠΤ 6.2023'!Print_Titles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Kourtellari  Mary</cp:lastModifiedBy>
  <cp:lastPrinted>2023-09-11T05:39:49Z</cp:lastPrinted>
  <dcterms:created xsi:type="dcterms:W3CDTF">2014-04-14T05:16:12Z</dcterms:created>
  <dcterms:modified xsi:type="dcterms:W3CDTF">2023-10-02T06:34:07Z</dcterms:modified>
</cp:coreProperties>
</file>